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25629"/>
  <workbookPr dateCompatibility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danielap\Desktop\обрасци за на WEB за 2023год\"/>
    </mc:Choice>
  </mc:AlternateContent>
  <xr:revisionPtr revIDLastSave="0" documentId="13_ncr:9_{1FBC834B-6FE5-4AD0-8469-C18AA86E8313}" xr6:coauthVersionLast="47" xr6:coauthVersionMax="47" xr10:uidLastSave="{00000000-0000-0000-0000-000000000000}"/>
  <bookViews>
    <workbookView xWindow="15" yWindow="0" windowWidth="28785" windowHeight="15600" tabRatio="599" xr2:uid="{00000000-000D-0000-FFFF-FFFF00000000}"/>
  </bookViews>
  <sheets>
    <sheet name="ПЛ-2 СС" sheetId="6" r:id="rId1"/>
    <sheet name="ceni spec.stomatologija" sheetId="7" r:id="rId2"/>
    <sheet name="ценовник" sheetId="4" r:id="rId3"/>
  </sheets>
  <definedNames>
    <definedName name="_xlnm._FilterDatabase" localSheetId="2" hidden="1">ценовник!$A$6:$C$6</definedName>
  </definedNames>
  <calcPr calcId="191029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purl.oclc.org/ooxml/spreadsheetml/main">
  <c r="E44" i="6" l="1"/>
  <c r="L42" i="6"/>
  <c r="D42" i="6" s="1"/>
  <c r="I42" i="6"/>
  <c r="L43" i="6"/>
  <c r="D43" i="6" s="1"/>
  <c r="I43" i="6"/>
  <c r="L11" i="6"/>
  <c r="D11" i="6" s="1"/>
  <c r="L12" i="6"/>
  <c r="D12" i="6" s="1"/>
  <c r="L13" i="6"/>
  <c r="J13" i="6" s="1"/>
  <c r="L14" i="6"/>
  <c r="D14" i="6" s="1"/>
  <c r="L15" i="6"/>
  <c r="J15" i="6" s="1"/>
  <c r="L16" i="6"/>
  <c r="C16" i="6" s="1"/>
  <c r="L17" i="6"/>
  <c r="C17" i="6" s="1"/>
  <c r="L18" i="6"/>
  <c r="D18" i="6" s="1"/>
  <c r="L19" i="6"/>
  <c r="D19" i="6" s="1"/>
  <c r="L20" i="6"/>
  <c r="C20" i="6" s="1"/>
  <c r="L21" i="6"/>
  <c r="C21" i="6" s="1"/>
  <c r="L22" i="6"/>
  <c r="D22" i="6" s="1"/>
  <c r="L23" i="6"/>
  <c r="D23" i="6" s="1"/>
  <c r="L24" i="6"/>
  <c r="C24" i="6" s="1"/>
  <c r="L25" i="6"/>
  <c r="D25" i="6" s="1"/>
  <c r="L26" i="6"/>
  <c r="D26" i="6" s="1"/>
  <c r="L27" i="6"/>
  <c r="D27" i="6" s="1"/>
  <c r="L28" i="6"/>
  <c r="C28" i="6" s="1"/>
  <c r="L29" i="6"/>
  <c r="J29" i="6" s="1"/>
  <c r="L30" i="6"/>
  <c r="D30" i="6" s="1"/>
  <c r="L31" i="6"/>
  <c r="D31" i="6" s="1"/>
  <c r="L32" i="6"/>
  <c r="C32" i="6" s="1"/>
  <c r="L33" i="6"/>
  <c r="J33" i="6" s="1"/>
  <c r="L34" i="6"/>
  <c r="D34" i="6" s="1"/>
  <c r="L35" i="6"/>
  <c r="D35" i="6" s="1"/>
  <c r="L36" i="6"/>
  <c r="C36" i="6" s="1"/>
  <c r="L37" i="6"/>
  <c r="C37" i="6" s="1"/>
  <c r="L38" i="6"/>
  <c r="D38" i="6" s="1"/>
  <c r="L39" i="6"/>
  <c r="D39" i="6" s="1"/>
  <c r="L40" i="6"/>
  <c r="C40" i="6" s="1"/>
  <c r="L41" i="6"/>
  <c r="C41" i="6" s="1"/>
  <c r="L10" i="6"/>
  <c r="J19" i="6"/>
  <c r="J20" i="6"/>
  <c r="J22" i="6"/>
  <c r="J24" i="6"/>
  <c r="J27" i="6"/>
  <c r="J28" i="6"/>
  <c r="J32" i="6"/>
  <c r="J34" i="6"/>
  <c r="J35" i="6"/>
  <c r="J36" i="6"/>
  <c r="I12" i="6"/>
  <c r="I13" i="6"/>
  <c r="I14" i="6"/>
  <c r="I15" i="6"/>
  <c r="I16" i="6"/>
  <c r="I17" i="6"/>
  <c r="I18" i="6"/>
  <c r="I19" i="6"/>
  <c r="I20" i="6"/>
  <c r="I21" i="6"/>
  <c r="I22" i="6"/>
  <c r="I23" i="6"/>
  <c r="I24" i="6"/>
  <c r="I25" i="6"/>
  <c r="I26" i="6"/>
  <c r="I27" i="6"/>
  <c r="I28" i="6"/>
  <c r="I29" i="6"/>
  <c r="I30" i="6"/>
  <c r="I31" i="6"/>
  <c r="I32" i="6"/>
  <c r="I33" i="6"/>
  <c r="I34" i="6"/>
  <c r="I35" i="6"/>
  <c r="I36" i="6"/>
  <c r="I37" i="6"/>
  <c r="I38" i="6"/>
  <c r="I39" i="6"/>
  <c r="I40" i="6"/>
  <c r="I41" i="6"/>
  <c r="I11" i="6"/>
  <c r="I10" i="6"/>
  <c r="H44" i="6"/>
  <c r="G44" i="6"/>
  <c r="F44" i="6"/>
  <c r="J41" i="6"/>
  <c r="J21" i="6"/>
  <c r="J31" i="6"/>
  <c r="J17" i="6"/>
  <c r="J14" i="6"/>
  <c r="J12" i="6"/>
  <c r="J16" i="6"/>
  <c r="C13" i="6"/>
  <c r="D13" i="6"/>
  <c r="C12" i="6"/>
  <c r="C11" i="6"/>
  <c r="C10" i="6"/>
  <c r="D10" i="6"/>
  <c r="J10" i="6"/>
  <c r="C39" i="6" l="1"/>
  <c r="C35" i="6"/>
  <c r="C19" i="6"/>
  <c r="J39" i="6"/>
  <c r="C31" i="6"/>
  <c r="D41" i="6"/>
  <c r="C23" i="6"/>
  <c r="J23" i="6"/>
  <c r="I44" i="6"/>
  <c r="C43" i="6"/>
  <c r="C27" i="6"/>
  <c r="D17" i="6"/>
  <c r="J40" i="6"/>
  <c r="J26" i="6"/>
  <c r="J42" i="6"/>
  <c r="C42" i="6"/>
  <c r="C38" i="6"/>
  <c r="C34" i="6"/>
  <c r="C30" i="6"/>
  <c r="C26" i="6"/>
  <c r="C22" i="6"/>
  <c r="C18" i="6"/>
  <c r="C14" i="6"/>
  <c r="D40" i="6"/>
  <c r="D36" i="6"/>
  <c r="D32" i="6"/>
  <c r="D28" i="6"/>
  <c r="D24" i="6"/>
  <c r="D20" i="6"/>
  <c r="D16" i="6"/>
  <c r="C15" i="6"/>
  <c r="D37" i="6"/>
  <c r="D29" i="6"/>
  <c r="D21" i="6"/>
  <c r="J37" i="6"/>
  <c r="J25" i="6"/>
  <c r="J30" i="6"/>
  <c r="J38" i="6"/>
  <c r="J11" i="6"/>
  <c r="J43" i="6"/>
  <c r="C33" i="6"/>
  <c r="C29" i="6"/>
  <c r="C25" i="6"/>
  <c r="D15" i="6"/>
  <c r="D33" i="6"/>
  <c r="J18" i="6"/>
  <c r="J44" i="6" l="1"/>
</calcChain>
</file>

<file path=xl/sharedStrings.xml><?xml version="1.0" encoding="utf-8"?>
<sst xmlns="http://purl.oclc.org/ooxml/spreadsheetml/main" count="695" uniqueCount="312">
  <si>
    <t xml:space="preserve">ДЕЈНОСТ </t>
  </si>
  <si>
    <t xml:space="preserve"> </t>
  </si>
  <si>
    <t>9(5+6+7+8 )</t>
  </si>
  <si>
    <t>10(4*9)</t>
  </si>
  <si>
    <t>___________</t>
  </si>
  <si>
    <t xml:space="preserve">ЈЗУ и ПЗУ </t>
  </si>
  <si>
    <t>Р.бр.</t>
  </si>
  <si>
    <t>референтна цена</t>
  </si>
  <si>
    <t xml:space="preserve">Вкупен износ за сите случаи </t>
  </si>
  <si>
    <t>Вкупно</t>
  </si>
  <si>
    <t xml:space="preserve">Број на случаи / пациенти </t>
  </si>
  <si>
    <t>Шифра на пакет</t>
  </si>
  <si>
    <t>Составил,_______________________</t>
  </si>
  <si>
    <t>Д и р е к т о р ,</t>
  </si>
  <si>
    <t>________________________________________________________________</t>
  </si>
  <si>
    <t>шифра</t>
  </si>
  <si>
    <t>Назив на завршената услуга</t>
  </si>
  <si>
    <t>ЦЕНИ НА ЗАВРШЕНИ УСЛУГИ ВО ОРАЛНА ХИРУРГИЈА</t>
  </si>
  <si>
    <t>Вадење длабоко скршен заб</t>
  </si>
  <si>
    <t>Вадење на заб или еносален имплант со  остеотомија</t>
  </si>
  <si>
    <t>Вадење на ретиниран, импактиран или длабоко положен заб со остеотомија</t>
  </si>
  <si>
    <t>Хируршка ревизија на рана</t>
  </si>
  <si>
    <t>Инцизија (флегмона)</t>
  </si>
  <si>
    <t>Циркумцизија и ексцизија на лигавица</t>
  </si>
  <si>
    <t>Ексцизија на голем израсток на лигавица (фиброн епулис)</t>
  </si>
  <si>
    <t>Туберпластика</t>
  </si>
  <si>
    <t>Хемиресекција</t>
  </si>
  <si>
    <t>Реимплантација на заб</t>
  </si>
  <si>
    <t>Трансплантација на заб</t>
  </si>
  <si>
    <t>Имплантација</t>
  </si>
  <si>
    <t>Вестибулопластика</t>
  </si>
  <si>
    <t>Парцијална вестибулопластика</t>
  </si>
  <si>
    <t>Апикотомија на еднокорен заб</t>
  </si>
  <si>
    <t>Апикотомија на повеќекорен заб</t>
  </si>
  <si>
    <t>Апикотомија ретроградно</t>
  </si>
  <si>
    <t>Синусопластика</t>
  </si>
  <si>
    <t>Цистектомија</t>
  </si>
  <si>
    <t>Жермектомија</t>
  </si>
  <si>
    <t>Кортикотомија</t>
  </si>
  <si>
    <t>Еднострана пластика на плика</t>
  </si>
  <si>
    <t>Френулектомија</t>
  </si>
  <si>
    <t>Запирање на обилно крвавење на уста</t>
  </si>
  <si>
    <t>Запирање на крвавење со подврзување и шиење на крвен сад</t>
  </si>
  <si>
    <t>ЦЕНИ НА ЗАВРШЕНИ УСЛУГИ ВО ПРОТЕТИКА</t>
  </si>
  <si>
    <t>PRO01</t>
  </si>
  <si>
    <t>ТОТАЛНА ПРОТЕЗА ОД АКРИЛАТ ГОРНА</t>
  </si>
  <si>
    <t>PRO02</t>
  </si>
  <si>
    <t>ТОТАЛНА ПРОТЕЗА ОД АКРИЛАТ ДОЛНА</t>
  </si>
  <si>
    <t>PRO03</t>
  </si>
  <si>
    <t>ПАРЦИЈАЛНА ПРОТЕЗА ОД АКРИЛАТ ГОРНА</t>
  </si>
  <si>
    <t>PRO04</t>
  </si>
  <si>
    <t>ПАРЦИЈАЛНА ПРОТЕЗА ОД АКРИЛАТ ДОЛНА</t>
  </si>
  <si>
    <t>PRO05</t>
  </si>
  <si>
    <t>ЕДНОДЕЛНА ЛЕАНА ФАСЕТИРАНА КОРОНКА</t>
  </si>
  <si>
    <t>PRO06</t>
  </si>
  <si>
    <t>РЕПАРАТУРА НА ПРОТЕЗА(ПАРЦИЈАЛНА И 
ТОТАЛНА)ОД АКРИЛАТ БЕЗ ОТИСОК</t>
  </si>
  <si>
    <t>PRO07</t>
  </si>
  <si>
    <t>РЕПАРАТУРА НА ПРОТЕЗА ОД АКРИЛАТ СО ОТИСОК</t>
  </si>
  <si>
    <t>PRO08</t>
  </si>
  <si>
    <t>РЕПАРАТУРА ПО МОМЕ</t>
  </si>
  <si>
    <t>PRO09</t>
  </si>
  <si>
    <t>РЕПАРАТУРА ПО МОМЕ СО ДЕФЕКТ</t>
  </si>
  <si>
    <t>PRO10</t>
  </si>
  <si>
    <t>ПОДЛОЖУВАЊЕ НА ПРОТЕЗА</t>
  </si>
  <si>
    <t>PRO11</t>
  </si>
  <si>
    <t>КОРЕКЦИЈА НА ПРОТЕЗА</t>
  </si>
  <si>
    <t>PRO12</t>
  </si>
  <si>
    <t>ЛЕАНА НАДОГРАДБА</t>
  </si>
  <si>
    <t>ЦЕНИ НА ЗАВРШЕНИ УСЛУГИ ВО ОРТОДОНЦИЈА</t>
  </si>
  <si>
    <t>ORT01</t>
  </si>
  <si>
    <t>АКТИВЕН ГОРЕН АПАРАТ</t>
  </si>
  <si>
    <t>ORT02</t>
  </si>
  <si>
    <t>АКТИВЕН  АПАРАТ ДОЛЕН</t>
  </si>
  <si>
    <t>ORT03</t>
  </si>
  <si>
    <t>ПАСИВЕН ПОДВИЖЕН АПАРАТ МОНОБЛОК</t>
  </si>
  <si>
    <t>ORT04</t>
  </si>
  <si>
    <t>ПАСИВЕН ОРТОДОНТСКИ АПАРАТ- ПРОПУЛЗОР</t>
  </si>
  <si>
    <t>ORT06</t>
  </si>
  <si>
    <t>ФУНКЦИОНАЛЕН АПАРАТ ПО Frankel, Balters, Grude</t>
  </si>
  <si>
    <t>ORT07</t>
  </si>
  <si>
    <t>БРАДОДРЖАЛКА СО КАПА</t>
  </si>
  <si>
    <t>ORT05</t>
  </si>
  <si>
    <t>КОСА РАМНИНА (ИНДИРЕКТНА МЕТОДА)</t>
  </si>
  <si>
    <t>ORT08</t>
  </si>
  <si>
    <t xml:space="preserve">СЕЛЕКТИВНО СОСТРУЖУВАЊЕ СОВЕТИ ЗА ВЕЖБИ 
СО ПОМАГАЛА И МИОФУНКЦИОНАЛНИ ВЕЖБИ </t>
  </si>
  <si>
    <t>ORT09</t>
  </si>
  <si>
    <t>МИОФУНКЦИОНАЛНИ ВЕЖБИ</t>
  </si>
  <si>
    <t>ORT10</t>
  </si>
  <si>
    <t>РЕПАРАТУРА СО ОТИСОК</t>
  </si>
  <si>
    <t>ORT11</t>
  </si>
  <si>
    <t>СТУДИО МОДЕЛ ЗА ДИЈАГНОСТИКА</t>
  </si>
  <si>
    <t>ORT12</t>
  </si>
  <si>
    <t>РЕГУЛАЦИЈА НА ОКЛУЗИЈА</t>
  </si>
  <si>
    <t>ORT13</t>
  </si>
  <si>
    <t>РЕТЕНЦИОНЕН АПАРАТ</t>
  </si>
  <si>
    <t>ORT14</t>
  </si>
  <si>
    <t>РЕАДАПТАЦИЈА НА ПОДВИЖНИ АПАРАТИ</t>
  </si>
  <si>
    <t>ORT15</t>
  </si>
  <si>
    <t>ВЕСТИБУЛАРНА ПЛОЧА(ИНДИВИДУАЛНА)</t>
  </si>
  <si>
    <t>ORT16</t>
  </si>
  <si>
    <t>КОНФЕКЦИСКА</t>
  </si>
  <si>
    <t>ПЛАН  ЗА СПЕЦИЈАЛИСТИЧКО-КОНСУЛТАТИВНA СТОМАТОЛОШКА ЗДРАВСТВЕНA ЗАШТИТА</t>
  </si>
  <si>
    <t xml:space="preserve">ПЛ  2 - СС </t>
  </si>
  <si>
    <t>Шифра</t>
  </si>
  <si>
    <t>РЕФЕРЕНТНА ЦЕНА</t>
  </si>
  <si>
    <t>ДС01</t>
  </si>
  <si>
    <t>ДС02</t>
  </si>
  <si>
    <t>ДС03</t>
  </si>
  <si>
    <t>ДС04</t>
  </si>
  <si>
    <t>ДС05</t>
  </si>
  <si>
    <t>ДС06</t>
  </si>
  <si>
    <t>ДС07</t>
  </si>
  <si>
    <t>ДС08</t>
  </si>
  <si>
    <t>ДС09</t>
  </si>
  <si>
    <t>ДС10</t>
  </si>
  <si>
    <t>ДС11</t>
  </si>
  <si>
    <t>БЗ01</t>
  </si>
  <si>
    <t>Ендодонтска терапија на еднокорен заб</t>
  </si>
  <si>
    <t>БЗ02</t>
  </si>
  <si>
    <t>Ендодонтска терапија на повеќекорен заб</t>
  </si>
  <si>
    <t>БЗ03</t>
  </si>
  <si>
    <t>Терапија на интерен гранулом</t>
  </si>
  <si>
    <t>БЗ04</t>
  </si>
  <si>
    <t>Ендодонтска терапија на компликации од протетска рехабилитација</t>
  </si>
  <si>
    <t>БЗ05</t>
  </si>
  <si>
    <t>Ендодонтски третман на периапикални лезии</t>
  </si>
  <si>
    <t>БЗ06</t>
  </si>
  <si>
    <t>Ретретман на ендодонтски третирани заби</t>
  </si>
  <si>
    <t>БЗ07</t>
  </si>
  <si>
    <t>Третман на рест пулпит</t>
  </si>
  <si>
    <t>БЗ08</t>
  </si>
  <si>
    <t>Подготовка на заб за интраканален имплант</t>
  </si>
  <si>
    <t>БЗ09</t>
  </si>
  <si>
    <t>Поставување на парапулпални колчиња кај витални заби со дефинитивно полнење</t>
  </si>
  <si>
    <t>ORT17</t>
  </si>
  <si>
    <t>ОПТУРАТОР</t>
  </si>
  <si>
    <t>REFERENTNI CENI НА ЗДРАВСТЕВНИ УСЛУГИ ВО СТОМАТОЛОШКА SPECIJALISTIЧКО-КОНСУЛТАТИВНA ZDRAVSTVENA ZA[TITA</t>
  </si>
  <si>
    <t>Р.БР</t>
  </si>
  <si>
    <t>СЛУЖБЕН ВЕСНИК</t>
  </si>
  <si>
    <t>бр.132 од 31.10.2007</t>
  </si>
  <si>
    <t>бр. 138 од 17.09.2014</t>
  </si>
  <si>
    <t>во примена од 25.09.2014</t>
  </si>
  <si>
    <t>бр.61 од 17.05.2012</t>
  </si>
  <si>
    <t>Цена на завршената
 услуга со 5 % ДДВ за 
потрошен материјал</t>
  </si>
  <si>
    <t>I кв</t>
  </si>
  <si>
    <t xml:space="preserve">II кв </t>
  </si>
  <si>
    <t xml:space="preserve">III кв </t>
  </si>
  <si>
    <t xml:space="preserve">IV кв </t>
  </si>
  <si>
    <t>ДС06А</t>
  </si>
  <si>
    <t>ДС06Б</t>
  </si>
  <si>
    <t>ОРА01</t>
  </si>
  <si>
    <t>бр. 171 од 19.08.2019</t>
  </si>
  <si>
    <t>ОРА02</t>
  </si>
  <si>
    <t>ОРА03</t>
  </si>
  <si>
    <t>ОРА04</t>
  </si>
  <si>
    <t>ОРА05</t>
  </si>
  <si>
    <t>ОРА06</t>
  </si>
  <si>
    <t>ОРА07</t>
  </si>
  <si>
    <t>ОРА08</t>
  </si>
  <si>
    <t>ОРА09</t>
  </si>
  <si>
    <t>ОРА10</t>
  </si>
  <si>
    <t>ОРА11</t>
  </si>
  <si>
    <t>ОРА12</t>
  </si>
  <si>
    <t>ОРА13</t>
  </si>
  <si>
    <t>ОРА14</t>
  </si>
  <si>
    <t>ОРА15</t>
  </si>
  <si>
    <t>ОРА16</t>
  </si>
  <si>
    <t>ОРА17</t>
  </si>
  <si>
    <t>ОРА18</t>
  </si>
  <si>
    <t>ОРА19</t>
  </si>
  <si>
    <t>ОРА20</t>
  </si>
  <si>
    <t>ОРА21</t>
  </si>
  <si>
    <t>ОРА22</t>
  </si>
  <si>
    <t>ОРА23</t>
  </si>
  <si>
    <t>ОРА24</t>
  </si>
  <si>
    <t>ОРА25</t>
  </si>
  <si>
    <t>ОРА26</t>
  </si>
  <si>
    <t>Парцијална алвеолопластика</t>
  </si>
  <si>
    <t>ОРА27</t>
  </si>
  <si>
    <t>Целосна алвеолопластика во една вилица</t>
  </si>
  <si>
    <t>ОРА28</t>
  </si>
  <si>
    <t>Синус пластика со отстранување на страно тело</t>
  </si>
  <si>
    <t>ОРА29</t>
  </si>
  <si>
    <t>Конзервативен третман на отворен синус</t>
  </si>
  <si>
    <t>ОРА30</t>
  </si>
  <si>
    <t>Вадење на заб кај пациенти со ризик со малигни и инфективни заболувања</t>
  </si>
  <si>
    <t>ОРА31</t>
  </si>
  <si>
    <t>Репозиција на мандибула</t>
  </si>
  <si>
    <t>ОРА32</t>
  </si>
  <si>
    <t>Дебридман на рана по трауматска повреда</t>
  </si>
  <si>
    <t>ОРА33</t>
  </si>
  <si>
    <t>Отстранување на мукоцела</t>
  </si>
  <si>
    <t>ОРА34</t>
  </si>
  <si>
    <t xml:space="preserve">Термоелектрокаутеризација </t>
  </si>
  <si>
    <t>ОРА35</t>
  </si>
  <si>
    <t>Третман на алвеолит (целосен)</t>
  </si>
  <si>
    <t>ОРА36</t>
  </si>
  <si>
    <t>Земање и поставување на слободен гингивален графт</t>
  </si>
  <si>
    <t>ОРА37</t>
  </si>
  <si>
    <t>Длабока тампонада</t>
  </si>
  <si>
    <t>ОРА38</t>
  </si>
  <si>
    <t>Консултативен преглед (план)</t>
  </si>
  <si>
    <t>ОРА39</t>
  </si>
  <si>
    <t>Апикотомија на заб со цистектомија и/или синуспластика</t>
  </si>
  <si>
    <t>ОРА40</t>
  </si>
  <si>
    <t>Екстракција на импактиран заб со циста</t>
  </si>
  <si>
    <t>ОРА41</t>
  </si>
  <si>
    <t>Екстракција на заб со отстранување на циста</t>
  </si>
  <si>
    <t>ОРА42</t>
  </si>
  <si>
    <t>Кортикотомија со екстракција прекуброен заб</t>
  </si>
  <si>
    <t>ОРА43</t>
  </si>
  <si>
    <t>Кортикотомија со марсупиелизација на циста</t>
  </si>
  <si>
    <t>ОРА44</t>
  </si>
  <si>
    <t>Екстракција мезиоденс</t>
  </si>
  <si>
    <t>ОРА45</t>
  </si>
  <si>
    <t>Мултипна екстракција на заби со нивелација и гингивектомија</t>
  </si>
  <si>
    <t>ОРА46</t>
  </si>
  <si>
    <t>Ексцизија на епулис со екстракција на заби</t>
  </si>
  <si>
    <t>ОРА47</t>
  </si>
  <si>
    <t>Екстракција на заб со цистектомија и/или синуспластика</t>
  </si>
  <si>
    <t>ОРА48</t>
  </si>
  <si>
    <t>Ексцизија на одонтом</t>
  </si>
  <si>
    <t>НАЗИВ НА ПАКЕТИ НА  ЗДРАВСТВЕНИ УСЛУГИ за Стоматолошки клинички центар</t>
  </si>
  <si>
    <r>
      <t>Пакети на завршени специјалистичко - консултативни услуги од областа на детска стоматологија</t>
    </r>
    <r>
      <rPr>
        <u/>
        <sz val="12"/>
        <rFont val="Calibri"/>
        <family val="2"/>
      </rPr>
      <t xml:space="preserve"> ЗА СТОМАТОЛОШКИ КЛИНИЧКИ ЦЕНТАР</t>
    </r>
  </si>
  <si>
    <t xml:space="preserve">Утврдување на дијагноза за циркуларен кариес, чистење на меки и тврди наслаги кај сите заби и полирање и флуоризација кај деца до три годишна возраст </t>
  </si>
  <si>
    <t>бр.151 од 31.10.2011</t>
  </si>
  <si>
    <t>Залевање на фисури кај деца до тригодишна возраст до 8 заба</t>
  </si>
  <si>
    <t>Преглед за утврдување на неправилности во развојот и структурата на забите и/или заболување на пародонтот, отстранување на меки и тврди наслаги и анализа на панорамикс</t>
  </si>
  <si>
    <t>Реставрација на еден заб при неправилност во форма, големина, боја и структура/ при општо или системско заболување/траума без експониrана пулпа</t>
  </si>
  <si>
    <t>Конзервативен третман на кариес на млечни заби (пломбирање) со и без третман на кариес профунда</t>
  </si>
  <si>
    <t>Ендодонтски третман на млечни заби со примена на витална метода односно со мортална метода односно при гангрена, и дефинитивно затварање (пломбирање) на забот</t>
  </si>
  <si>
    <t xml:space="preserve">Пакетот со шифра ДС06 се брише.
</t>
  </si>
  <si>
    <t>Специјалистички преглед со ендодонтски третман на млечни заби (витална метода/мортална метода) и ПРИВРЕМЕНО затворање на забот за специфични случаи</t>
  </si>
  <si>
    <t>Забелешка: За еден заб може да се избере комбинација ДС06А и ДС06Б доколку се извршени сите процедури наведени во пакетите</t>
  </si>
  <si>
    <t>Специјалистички преглед со ендодонтски третман на млечни заби (витална метода/мортална метода) и ДЕФИНИТИВНО затворање (пломбирање) на забот за специфични случаи</t>
  </si>
  <si>
    <t>Ендодонтски третман на заби со незавршен раст на корен so plombirawe, или контрола и ревизија на полнењето и пломбирање na zab so nezavr{en rast na koren</t>
  </si>
  <si>
    <t>Третман на авулзија / екструзија на заб со незавршен раст на корен (по 2 часа од траумата), со два контролни прегледа и отстранување на шината</t>
  </si>
  <si>
    <t>Екстракција на заб кај пациент со општо или системско заболување до 18 год</t>
  </si>
  <si>
    <t>Пломбирање на заби кај деца со посебни потреби до 3 заба</t>
  </si>
  <si>
    <t>Комбиниран пакет за третман на заби кај деца со посебни потреби до 14 заби (вклучена анестезија)</t>
  </si>
  <si>
    <t>ДС12</t>
  </si>
  <si>
    <t>Комбиниран пакет за третман на заби кај деца со посебни потреби над 14 заби (вклучена анестезија)</t>
  </si>
  <si>
    <t>ДС13А</t>
  </si>
  <si>
    <t>Специјалистички преглед со ендодонтски третман на млечни заби при пулпит (витална/ мортална метода) со ПРИВРЕМЕНО затварање на забот за специфични случаи*</t>
  </si>
  <si>
    <t>Забелешка: За еден заб може да се избере комбинација ДС13А и ДС13Б доколку се извршени сите процедури наведени во пакетите</t>
  </si>
  <si>
    <t>ДС13Б</t>
  </si>
  <si>
    <t>Специјалистички преглед со ендодонтски третман на млечни заби при пулпит (витална/ мортална метода) со ДЕФИНИТИВНО затварање на забот за специфични случаи*</t>
  </si>
  <si>
    <t>ДС14А</t>
  </si>
  <si>
    <t>Специјалистички преглед со ендодонтски третман на млечни заби при гангрени и пародонтити со отстранување на кариес и трепанација за специфични случаи*</t>
  </si>
  <si>
    <t>Забелешка: а еден заб може да се избере комбинација ДС14А, ДС14Б и ДС14В доколку се извршени сите процедури наведени во пакетите</t>
  </si>
  <si>
    <t>ДС14Б</t>
  </si>
  <si>
    <t>Специјалистички преглед со ендодонтски третман на млечни заби при гангрени и пародонтити со чистење и ширење на канали со привремено затварање на забот за специфични случаи*</t>
  </si>
  <si>
    <t>ДС14Ц</t>
  </si>
  <si>
    <t>Специјалистички преглед со ендодонтски третман на млечни заби при гангрени и пародонтити со дефинитивно затварање на забот за специфични случаи*</t>
  </si>
  <si>
    <t>ДС15</t>
  </si>
  <si>
    <t>Третман на фрактура со експонирана пулпа (три фази)</t>
  </si>
  <si>
    <t>ДС16</t>
  </si>
  <si>
    <t>Третман на фрактура на корен со два контролни прегледа и отстранување на шината( три фази)</t>
  </si>
  <si>
    <t>ДС17</t>
  </si>
  <si>
    <t>Френулектомија, гингивектомија и отстранување на полипи со ласер кај деца</t>
  </si>
  <si>
    <t>ДС18</t>
  </si>
  <si>
    <t>Дезинфекција на инфицирани коренски канали со ласер по заб</t>
  </si>
  <si>
    <t>Пакети и услуги од специјалистичко консултативната забоздравствена заштита од областа на орална патологија и пародонтологија  (болести на устата и парадонтот) ЗА СТОМАТОЛОШКИ КЛИНИЧКИ ЦЕНТАР</t>
  </si>
  <si>
    <t>БУ01</t>
  </si>
  <si>
    <t>Утврдување на заболување на парадонтот и негови компликации (наод и мислење)</t>
  </si>
  <si>
    <r>
      <t>БУ02</t>
    </r>
    <r>
      <rPr>
        <sz val="10"/>
        <rFont val="Arial"/>
        <family val="2"/>
      </rPr>
      <t/>
    </r>
  </si>
  <si>
    <t xml:space="preserve">Обработка (длабока киретажа) на парадонтален џеб по регија до 6 заба со чистење на забен камен </t>
  </si>
  <si>
    <r>
      <t>БУ03</t>
    </r>
    <r>
      <rPr>
        <sz val="10"/>
        <rFont val="Arial"/>
        <family val="2"/>
      </rPr>
      <t/>
    </r>
  </si>
  <si>
    <t xml:space="preserve">Обработка (длабока киретажа) на парадонтален џеб по регија до 14 заба со чистење на забен камен </t>
  </si>
  <si>
    <r>
      <t>БУ04</t>
    </r>
    <r>
      <rPr>
        <sz val="10"/>
        <rFont val="Arial"/>
        <family val="2"/>
      </rPr>
      <t/>
    </r>
  </si>
  <si>
    <t>Обработка (длабока киретажа) на парадонтален џеб по регија над 14 заба со чистење на забен камен</t>
  </si>
  <si>
    <r>
      <t>БУ05</t>
    </r>
    <r>
      <rPr>
        <sz val="10"/>
        <rFont val="Arial"/>
        <family val="2"/>
      </rPr>
      <t/>
    </r>
  </si>
  <si>
    <t xml:space="preserve">Хируршки зафат на хипетрофична гингива (гингивектомија) со контрола </t>
  </si>
  <si>
    <r>
      <t>БУ06</t>
    </r>
    <r>
      <rPr>
        <sz val="10"/>
        <rFont val="Arial"/>
        <family val="2"/>
      </rPr>
      <t/>
    </r>
  </si>
  <si>
    <t xml:space="preserve">Хируршки зафат за продлабочување на вестибулум (периостална сепарација) со контрола и вадење на конци </t>
  </si>
  <si>
    <r>
      <t>БУ07</t>
    </r>
    <r>
      <rPr>
        <sz val="10"/>
        <rFont val="Arial"/>
        <family val="2"/>
      </rPr>
      <t/>
    </r>
  </si>
  <si>
    <t xml:space="preserve">Основен пакет за преглед, мислење и третман на локални промени на ниво на орална лигавица </t>
  </si>
  <si>
    <r>
      <t>БУ08</t>
    </r>
    <r>
      <rPr>
        <sz val="10"/>
        <rFont val="Arial"/>
        <family val="2"/>
      </rPr>
      <t/>
    </r>
  </si>
  <si>
    <t xml:space="preserve">Проширен пакет за преглед, мислење и третман на заболување и орална лигавица со брис за цитологија, земање материјали за алерголошки испитување и земање материјал за биопсија </t>
  </si>
  <si>
    <t>Пакетот со шифра БУ08 се брише.</t>
  </si>
  <si>
    <r>
      <t>БУ09</t>
    </r>
    <r>
      <rPr>
        <sz val="10"/>
        <rFont val="Arial"/>
        <family val="2"/>
      </rPr>
      <t/>
    </r>
  </si>
  <si>
    <t xml:space="preserve">Терапија на орална лигавица со отстранување на тврди и меки наслаги, остри забни ивици, рани контакти на оклузија и артикулација, физикална и биостимулирачка терапија и контрола </t>
  </si>
  <si>
    <t>Пакетот со шифра БУ09 се брише.</t>
  </si>
  <si>
    <r>
      <t>БУ10</t>
    </r>
    <r>
      <rPr>
        <sz val="10"/>
        <rFont val="Arial"/>
        <family val="2"/>
      </rPr>
      <t/>
    </r>
  </si>
  <si>
    <t xml:space="preserve">Преглед и мислење за орални фокуси и фокални инфекции </t>
  </si>
  <si>
    <r>
      <t>БУ11</t>
    </r>
    <r>
      <rPr>
        <sz val="10"/>
        <rFont val="Arial"/>
        <family val="2"/>
      </rPr>
      <t/>
    </r>
  </si>
  <si>
    <t xml:space="preserve">Хируршки зафат FLAP (по регија) со контрола </t>
  </si>
  <si>
    <t>БУ12</t>
  </si>
  <si>
    <t>Проширен пакет за преглед , мислење и третман на заболување на оралната лигавица со анализа на брис за цитологија, анализа на резултат од алерголошки испитувања и контролен преглед (две посети)</t>
  </si>
  <si>
    <t>БУ13</t>
  </si>
  <si>
    <t>Хируршки зафат за земање на материјал за биопсија со контролен преглед  (две посети)</t>
  </si>
  <si>
    <t>БУ14</t>
  </si>
  <si>
    <t>Терапија на орална лигавица со отстранување на тврди и меки наслаги, остри забни ивици, рани контакти на оклузија и артикулација и контрола (две посети)</t>
  </si>
  <si>
    <t>БУ15</t>
  </si>
  <si>
    <t>Терапија на орална лигавица со физикална и биостимулирачка терапија и контрола (десет посети)</t>
  </si>
  <si>
    <t>БУ16</t>
  </si>
  <si>
    <t>Хируршки зафат на хипетрофична гингива со гингивопластика (до 6 заби) и контролен преглед (три посети)</t>
  </si>
  <si>
    <t>БУ17</t>
  </si>
  <si>
    <t>Контрола и следење на промените на орална лигавица, испирање и апликација на медикамент - (една посета)</t>
  </si>
  <si>
    <t>БУ18</t>
  </si>
  <si>
    <t>Инцизија на пародонтален абсцес, испирање и апликација на медикамент и контрола (две посети)</t>
  </si>
  <si>
    <t>БУ19</t>
  </si>
  <si>
    <t>Резен операција со земање и апликација на слободен сврзноткивен графт со контролен преглед</t>
  </si>
  <si>
    <t>БУ20</t>
  </si>
  <si>
    <t>Ексцизија на промени нa орална лигавица со каутеризација</t>
  </si>
  <si>
    <t>Пакети на завршени специјалистичко - консултативни услуги од областа на болести на заби и ендодонтот - ЗА СТОМАТОЛОШКИ КЛИНИЧКИ ЦЕНТАР</t>
  </si>
  <si>
    <t>Здравствена установа __________________________________________________________________________________</t>
  </si>
  <si>
    <t>НАЗИВ НА ЗДРАВСТВЕНА УСЛУГА/ПАКЕТ</t>
  </si>
  <si>
    <t>по видот и обемот на здравствени услуги на осигурените лица за 2023 год.</t>
  </si>
  <si>
    <t>Во _____________________на  __________2023__ год.</t>
  </si>
  <si>
    <t>РЕФЕРЕНТНИ ЦЕНИ НА ЗДРАВСТЕВНИ УСЛУГИ ВО СТОМАТОЛОШКА СПЕЦИЈАЛИСТИЧКО - КОНСУЛТАТИВНA ЗДРАВСТВЕНА ЗАШТИТА</t>
  </si>
  <si>
    <t>Цена на 
завршената
 услуга со 5 % 
ДДВ за 
потрошен
 материјал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</si>
</sst>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>
    <font>
      <sz val="10"/>
      <name val="Arial"/>
      <charset val="204"/>
    </font>
    <font>
      <sz val="10"/>
      <name val="Arial"/>
      <charset val="204"/>
    </font>
    <font>
      <sz val="12"/>
      <name val="MAC C Times"/>
      <family val="1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0"/>
      <name val="Calibri"/>
      <family val="2"/>
      <charset val="204"/>
    </font>
    <font>
      <sz val="12"/>
      <name val="Calibri"/>
      <family val="2"/>
      <charset val="204"/>
    </font>
    <font>
      <sz val="10"/>
      <name val="Calibri"/>
      <family val="2"/>
      <charset val="204"/>
    </font>
    <font>
      <b/>
      <sz val="12"/>
      <name val="Calibri"/>
      <family val="2"/>
      <charset val="204"/>
    </font>
    <font>
      <b/>
      <sz val="11"/>
      <name val="Calibri"/>
      <family val="2"/>
      <charset val="204"/>
    </font>
    <font>
      <sz val="11"/>
      <name val="Calibri"/>
      <family val="2"/>
      <charset val="204"/>
    </font>
    <font>
      <b/>
      <sz val="8"/>
      <name val="Calibri"/>
      <family val="2"/>
      <charset val="204"/>
    </font>
    <font>
      <sz val="9"/>
      <name val="Calibri"/>
      <family val="2"/>
      <charset val="204"/>
    </font>
    <font>
      <b/>
      <sz val="9"/>
      <name val="Calibri"/>
      <family val="2"/>
      <charset val="204"/>
    </font>
    <font>
      <sz val="7"/>
      <name val="Calibri"/>
      <family val="2"/>
      <charset val="204"/>
    </font>
    <font>
      <sz val="8"/>
      <name val="Calibri"/>
      <family val="2"/>
      <charset val="204"/>
    </font>
    <font>
      <sz val="12"/>
      <name val="Arial"/>
      <family val="2"/>
      <charset val="204"/>
    </font>
    <font>
      <b/>
      <sz val="12"/>
      <name val="MAC C Times"/>
      <family val="1"/>
    </font>
    <font>
      <sz val="11"/>
      <color indexed="8"/>
      <name val="Calibri"/>
      <family val="2"/>
      <charset val="204"/>
    </font>
    <font>
      <b/>
      <sz val="8"/>
      <name val="Myriad Pro"/>
      <family val="2"/>
    </font>
    <font>
      <sz val="10"/>
      <name val="Arial"/>
      <family val="2"/>
    </font>
    <font>
      <b/>
      <i/>
      <sz val="9"/>
      <name val="Myriad Pro"/>
      <family val="2"/>
    </font>
    <font>
      <u/>
      <sz val="12"/>
      <name val="Calibri"/>
      <family val="2"/>
    </font>
    <font>
      <b/>
      <sz val="12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12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name val="Calibri"/>
      <family val="2"/>
      <scheme val="minor"/>
    </font>
    <font>
      <b/>
      <sz val="8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1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67">
    <border>
      <start/>
      <end/>
      <top/>
      <bottom/>
      <diagonal/>
    </border>
    <border>
      <start style="hair">
        <color indexed="9"/>
      </start>
      <end/>
      <top/>
      <bottom/>
      <diagonal/>
    </border>
    <border>
      <start style="hair">
        <color indexed="9"/>
      </start>
      <end style="hair">
        <color indexed="9"/>
      </end>
      <top style="hair">
        <color indexed="9"/>
      </top>
      <bottom/>
      <diagonal/>
    </border>
    <border>
      <start style="thin">
        <color indexed="9"/>
      </start>
      <end style="thin">
        <color indexed="9"/>
      </end>
      <top style="thin">
        <color indexed="9"/>
      </top>
      <bottom style="thin">
        <color indexed="9"/>
      </bottom>
      <diagonal/>
    </border>
    <border>
      <start style="hair">
        <color indexed="9"/>
      </start>
      <end/>
      <top style="hair">
        <color indexed="9"/>
      </top>
      <bottom style="hair">
        <color indexed="9"/>
      </bottom>
      <diagonal/>
    </border>
    <border>
      <start/>
      <end style="thin">
        <color indexed="9"/>
      </end>
      <top style="thin">
        <color indexed="9"/>
      </top>
      <bottom style="thin">
        <color indexed="9"/>
      </bottom>
      <diagonal/>
    </border>
    <border>
      <start style="hair">
        <color indexed="9"/>
      </start>
      <end/>
      <top/>
      <bottom style="hair">
        <color indexed="9"/>
      </bottom>
      <diagonal/>
    </border>
    <border>
      <start/>
      <end/>
      <top style="hair">
        <color indexed="9"/>
      </top>
      <bottom style="hair">
        <color indexed="9"/>
      </bottom>
      <diagonal/>
    </border>
    <border>
      <start style="hair">
        <color indexed="9"/>
      </start>
      <end style="hair">
        <color indexed="9"/>
      </end>
      <top/>
      <bottom style="hair">
        <color indexed="9"/>
      </bottom>
      <diagonal/>
    </border>
    <border>
      <start style="hair">
        <color indexed="9"/>
      </start>
      <end style="hair">
        <color indexed="9"/>
      </end>
      <top style="hair">
        <color indexed="9"/>
      </top>
      <bottom style="hair">
        <color indexed="9"/>
      </bottom>
      <diagonal/>
    </border>
    <border>
      <start style="thin">
        <color indexed="64"/>
      </start>
      <end style="thin">
        <color indexed="64"/>
      </end>
      <top style="medium">
        <color indexed="64"/>
      </top>
      <bottom style="medium">
        <color indexed="64"/>
      </bottom>
      <diagonal/>
    </border>
    <border>
      <start style="hair">
        <color indexed="64"/>
      </start>
      <end style="hair">
        <color indexed="64"/>
      </end>
      <top style="hair">
        <color indexed="64"/>
      </top>
      <bottom style="hair">
        <color indexed="64"/>
      </bottom>
      <diagonal/>
    </border>
    <border>
      <start style="hair">
        <color indexed="64"/>
      </start>
      <end/>
      <top style="hair">
        <color indexed="64"/>
      </top>
      <bottom style="hair">
        <color indexed="64"/>
      </bottom>
      <diagonal/>
    </border>
    <border>
      <start style="hair">
        <color indexed="64"/>
      </start>
      <end style="hair">
        <color indexed="64"/>
      </end>
      <top/>
      <bottom style="hair">
        <color indexed="64"/>
      </bottom>
      <diagonal/>
    </border>
    <border>
      <start style="hair">
        <color indexed="64"/>
      </start>
      <end/>
      <top/>
      <bottom style="hair">
        <color indexed="64"/>
      </bottom>
      <diagonal/>
    </border>
    <border>
      <start style="medium">
        <color indexed="64"/>
      </start>
      <end style="hair">
        <color indexed="64"/>
      </end>
      <top/>
      <bottom style="hair">
        <color indexed="64"/>
      </bottom>
      <diagonal/>
    </border>
    <border>
      <start style="medium">
        <color indexed="64"/>
      </start>
      <end style="hair">
        <color indexed="64"/>
      </end>
      <top style="hair">
        <color indexed="64"/>
      </top>
      <bottom style="hair">
        <color indexed="64"/>
      </bottom>
      <diagonal/>
    </border>
    <border>
      <start style="medium">
        <color indexed="64"/>
      </start>
      <end style="thin">
        <color indexed="64"/>
      </end>
      <top style="medium">
        <color indexed="64"/>
      </top>
      <bottom style="medium">
        <color indexed="64"/>
      </bottom>
      <diagonal/>
    </border>
    <border>
      <start style="medium">
        <color indexed="64"/>
      </start>
      <end style="medium">
        <color indexed="64"/>
      </end>
      <top style="medium">
        <color indexed="64"/>
      </top>
      <bottom style="medium">
        <color indexed="64"/>
      </bottom>
      <diagonal/>
    </border>
    <border>
      <start style="thin">
        <color indexed="64"/>
      </start>
      <end/>
      <top style="medium">
        <color indexed="64"/>
      </top>
      <bottom style="medium">
        <color indexed="64"/>
      </bottom>
      <diagonal/>
    </border>
    <border>
      <start/>
      <end style="medium">
        <color indexed="64"/>
      </end>
      <top style="medium">
        <color indexed="64"/>
      </top>
      <bottom style="medium">
        <color indexed="64"/>
      </bottom>
      <diagonal/>
    </border>
    <border>
      <start style="medium">
        <color indexed="64"/>
      </start>
      <end style="medium">
        <color indexed="64"/>
      </end>
      <top/>
      <bottom style="hair">
        <color indexed="64"/>
      </bottom>
      <diagonal/>
    </border>
    <border>
      <start/>
      <end style="medium">
        <color indexed="64"/>
      </end>
      <top/>
      <bottom style="hair">
        <color indexed="64"/>
      </bottom>
      <diagonal/>
    </border>
    <border>
      <start style="medium">
        <color indexed="64"/>
      </start>
      <end style="medium">
        <color indexed="64"/>
      </end>
      <top style="hair">
        <color indexed="64"/>
      </top>
      <bottom style="hair">
        <color indexed="64"/>
      </bottom>
      <diagonal/>
    </border>
    <border>
      <start/>
      <end style="medium">
        <color indexed="64"/>
      </end>
      <top style="hair">
        <color indexed="64"/>
      </top>
      <bottom style="hair">
        <color indexed="64"/>
      </bottom>
      <diagonal/>
    </border>
    <border>
      <start/>
      <end/>
      <top/>
      <bottom style="medium">
        <color indexed="64"/>
      </bottom>
      <diagonal/>
    </border>
    <border>
      <start/>
      <end/>
      <top style="medium">
        <color indexed="64"/>
      </top>
      <bottom style="medium">
        <color indexed="64"/>
      </bottom>
      <diagonal/>
    </border>
    <border>
      <start style="medium">
        <color indexed="64"/>
      </start>
      <end style="medium">
        <color indexed="64"/>
      </end>
      <top/>
      <bottom style="thin">
        <color indexed="64"/>
      </bottom>
      <diagonal/>
    </border>
    <border>
      <start/>
      <end style="thin">
        <color indexed="64"/>
      </end>
      <top/>
      <bottom style="thin">
        <color indexed="64"/>
      </bottom>
      <diagonal/>
    </border>
    <border>
      <start style="medium">
        <color indexed="64"/>
      </start>
      <end style="medium">
        <color indexed="64"/>
      </end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  <border>
      <start style="medium">
        <color indexed="64"/>
      </start>
      <end style="medium">
        <color indexed="64"/>
      </end>
      <top style="thin">
        <color indexed="64"/>
      </top>
      <bottom/>
      <diagonal/>
    </border>
    <border>
      <start/>
      <end style="thin">
        <color indexed="64"/>
      </end>
      <top style="thin">
        <color indexed="64"/>
      </top>
      <bottom/>
      <diagonal/>
    </border>
    <border>
      <start style="medium">
        <color indexed="64"/>
      </start>
      <end style="medium">
        <color indexed="64"/>
      </end>
      <top style="thin">
        <color indexed="64"/>
      </top>
      <bottom style="medium">
        <color indexed="64"/>
      </bottom>
      <diagonal/>
    </border>
    <border>
      <start/>
      <end style="thin">
        <color indexed="64"/>
      </end>
      <top style="thin">
        <color indexed="64"/>
      </top>
      <bottom style="medium">
        <color indexed="64"/>
      </bottom>
      <diagonal/>
    </border>
    <border>
      <start style="medium">
        <color indexed="64"/>
      </start>
      <end style="medium">
        <color indexed="64"/>
      </end>
      <top style="medium">
        <color indexed="64"/>
      </top>
      <bottom style="thin">
        <color indexed="64"/>
      </bottom>
      <diagonal/>
    </border>
    <border>
      <start/>
      <end style="medium">
        <color indexed="64"/>
      </end>
      <top style="thin">
        <color indexed="64"/>
      </top>
      <bottom style="thin">
        <color indexed="64"/>
      </bottom>
      <diagonal/>
    </border>
    <border>
      <start/>
      <end style="medium">
        <color indexed="64"/>
      </end>
      <top/>
      <bottom/>
      <diagonal/>
    </border>
    <border>
      <start style="medium">
        <color indexed="64"/>
      </start>
      <end style="medium">
        <color indexed="64"/>
      </end>
      <top/>
      <bottom/>
      <diagonal/>
    </border>
    <border>
      <start style="medium">
        <color indexed="64"/>
      </start>
      <end style="medium">
        <color indexed="64"/>
      </end>
      <top/>
      <bottom style="medium">
        <color indexed="64"/>
      </bottom>
      <diagonal/>
    </border>
    <border>
      <start style="medium">
        <color indexed="64"/>
      </start>
      <end style="medium">
        <color indexed="64"/>
      </end>
      <top style="medium">
        <color indexed="64"/>
      </top>
      <bottom/>
      <diagonal/>
    </border>
    <border>
      <start style="medium">
        <color indexed="64"/>
      </start>
      <end/>
      <top style="thin">
        <color indexed="64"/>
      </top>
      <bottom style="thin">
        <color indexed="64"/>
      </bottom>
      <diagonal/>
    </border>
    <border>
      <start style="medium">
        <color indexed="64"/>
      </start>
      <end/>
      <top style="thin">
        <color indexed="64"/>
      </top>
      <bottom/>
      <diagonal/>
    </border>
    <border>
      <start/>
      <end style="medium">
        <color indexed="64"/>
      </end>
      <top style="thin">
        <color indexed="64"/>
      </top>
      <bottom/>
      <diagonal/>
    </border>
    <border>
      <start style="medium">
        <color indexed="64"/>
      </start>
      <end/>
      <top/>
      <bottom style="thin">
        <color indexed="64"/>
      </bottom>
      <diagonal/>
    </border>
    <border>
      <start style="medium">
        <color indexed="64"/>
      </start>
      <end/>
      <top style="thin">
        <color indexed="64"/>
      </top>
      <bottom style="medium">
        <color indexed="64"/>
      </bottom>
      <diagonal/>
    </border>
    <border>
      <start/>
      <end style="medium">
        <color indexed="64"/>
      </end>
      <top style="medium">
        <color indexed="64"/>
      </top>
      <bottom/>
      <diagonal/>
    </border>
    <border>
      <start/>
      <end style="medium">
        <color indexed="64"/>
      </end>
      <top style="thin">
        <color indexed="64"/>
      </top>
      <bottom style="medium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 style="medium">
        <color indexed="64"/>
      </start>
      <end style="thin">
        <color indexed="64"/>
      </end>
      <top style="medium">
        <color indexed="64"/>
      </top>
      <bottom style="thin">
        <color indexed="64"/>
      </bottom>
      <diagonal/>
    </border>
    <border>
      <start style="thin">
        <color indexed="64"/>
      </start>
      <end style="thin">
        <color indexed="64"/>
      </end>
      <top style="medium">
        <color indexed="64"/>
      </top>
      <bottom style="thin">
        <color indexed="64"/>
      </bottom>
      <diagonal/>
    </border>
    <border>
      <start style="thin">
        <color indexed="64"/>
      </start>
      <end style="medium">
        <color indexed="64"/>
      </end>
      <top style="medium">
        <color indexed="64"/>
      </top>
      <bottom style="thin">
        <color indexed="64"/>
      </bottom>
      <diagonal/>
    </border>
    <border>
      <start style="medium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 style="medium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 style="medium">
        <color indexed="64"/>
      </end>
      <top style="thin">
        <color indexed="64"/>
      </top>
      <bottom style="medium">
        <color indexed="64"/>
      </bottom>
      <diagonal/>
    </border>
    <border>
      <start style="medium">
        <color indexed="64"/>
      </start>
      <end style="thin">
        <color indexed="64"/>
      </end>
      <top style="thin">
        <color indexed="64"/>
      </top>
      <bottom style="medium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medium">
        <color indexed="64"/>
      </bottom>
      <diagonal/>
    </border>
    <border>
      <start/>
      <end style="hair">
        <color indexed="9"/>
      </end>
      <top style="hair">
        <color indexed="9"/>
      </top>
      <bottom style="hair">
        <color indexed="9"/>
      </bottom>
      <diagonal/>
    </border>
    <border>
      <start style="hair">
        <color indexed="9"/>
      </start>
      <end/>
      <top style="hair">
        <color indexed="9"/>
      </top>
      <bottom/>
      <diagonal/>
    </border>
    <border>
      <start style="mediumDashed">
        <color indexed="64"/>
      </start>
      <end style="hair">
        <color indexed="9"/>
      </end>
      <top style="mediumDashed">
        <color indexed="64"/>
      </top>
      <bottom style="mediumDashed">
        <color indexed="64"/>
      </bottom>
      <diagonal/>
    </border>
    <border>
      <start style="hair">
        <color indexed="9"/>
      </start>
      <end style="hair">
        <color indexed="9"/>
      </end>
      <top style="mediumDashed">
        <color indexed="64"/>
      </top>
      <bottom style="mediumDashed">
        <color indexed="64"/>
      </bottom>
      <diagonal/>
    </border>
    <border>
      <start style="hair">
        <color indexed="9"/>
      </start>
      <end style="mediumDashed">
        <color indexed="64"/>
      </end>
      <top style="mediumDashed">
        <color indexed="64"/>
      </top>
      <bottom style="mediumDashed">
        <color indexed="64"/>
      </bottom>
      <diagonal/>
    </border>
    <border>
      <start/>
      <end/>
      <top/>
      <bottom style="hair">
        <color indexed="9"/>
      </bottom>
      <diagonal/>
    </border>
    <border>
      <start/>
      <end/>
      <top style="hair">
        <color indexed="9"/>
      </top>
      <bottom/>
      <diagonal/>
    </border>
    <border>
      <start style="medium">
        <color indexed="64"/>
      </start>
      <end style="thin">
        <color indexed="64"/>
      </end>
      <top style="medium">
        <color indexed="64"/>
      </top>
      <bottom/>
      <diagonal/>
    </border>
    <border>
      <start style="medium">
        <color indexed="64"/>
      </start>
      <end style="thin">
        <color indexed="64"/>
      </end>
      <top/>
      <bottom style="medium">
        <color indexed="64"/>
      </bottom>
      <diagonal/>
    </border>
    <border>
      <start style="medium">
        <color indexed="64"/>
      </start>
      <end/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4" fillId="0" borderId="0"/>
    <xf numFmtId="0" fontId="19" fillId="0" borderId="0"/>
    <xf numFmtId="0" fontId="1" fillId="0" borderId="0"/>
    <xf numFmtId="0" fontId="4" fillId="0" borderId="0"/>
    <xf numFmtId="0" fontId="1" fillId="0" borderId="0"/>
    <xf numFmtId="0" fontId="4" fillId="0" borderId="0"/>
  </cellStyleXfs>
  <cellXfs count="248">
    <xf numFmtId="0" fontId="0" fillId="0" borderId="0" xfId="0"/>
    <xf numFmtId="0" fontId="2" fillId="0" borderId="0" xfId="3" applyFont="1"/>
    <xf numFmtId="0" fontId="6" fillId="0" borderId="1" xfId="0" applyFont="1" applyBorder="1" applyAlignment="1">
      <alignment horizontal="center" vertical="center" wrapText="1"/>
    </xf>
    <xf numFmtId="0" fontId="7" fillId="0" borderId="2" xfId="0" applyFont="1" applyBorder="1"/>
    <xf numFmtId="0" fontId="7" fillId="0" borderId="3" xfId="0" applyFont="1" applyBorder="1"/>
    <xf numFmtId="0" fontId="7" fillId="0" borderId="0" xfId="0" applyFont="1"/>
    <xf numFmtId="0" fontId="8" fillId="0" borderId="4" xfId="0" applyFont="1" applyBorder="1"/>
    <xf numFmtId="0" fontId="8" fillId="0" borderId="0" xfId="0" applyFont="1"/>
    <xf numFmtId="0" fontId="7" fillId="0" borderId="0" xfId="0" applyFont="1" applyAlignment="1">
      <alignment horizontal="right"/>
    </xf>
    <xf numFmtId="0" fontId="7" fillId="0" borderId="5" xfId="0" applyFont="1" applyBorder="1"/>
    <xf numFmtId="3" fontId="7" fillId="0" borderId="0" xfId="0" applyNumberFormat="1" applyFont="1"/>
    <xf numFmtId="0" fontId="10" fillId="0" borderId="6" xfId="0" applyFont="1" applyBorder="1" applyAlignment="1">
      <alignment horizontal="center"/>
    </xf>
    <xf numFmtId="0" fontId="11" fillId="0" borderId="5" xfId="0" applyFont="1" applyBorder="1"/>
    <xf numFmtId="0" fontId="11" fillId="0" borderId="0" xfId="0" applyFont="1"/>
    <xf numFmtId="0" fontId="10" fillId="0" borderId="4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1" fillId="0" borderId="3" xfId="0" applyFont="1" applyBorder="1"/>
    <xf numFmtId="0" fontId="8" fillId="0" borderId="3" xfId="0" applyFont="1" applyBorder="1"/>
    <xf numFmtId="0" fontId="8" fillId="0" borderId="5" xfId="0" applyFont="1" applyBorder="1"/>
    <xf numFmtId="0" fontId="16" fillId="0" borderId="0" xfId="0" applyFont="1"/>
    <xf numFmtId="0" fontId="13" fillId="0" borderId="5" xfId="0" applyFont="1" applyBorder="1"/>
    <xf numFmtId="0" fontId="13" fillId="0" borderId="0" xfId="0" applyFont="1"/>
    <xf numFmtId="0" fontId="8" fillId="0" borderId="8" xfId="0" applyFont="1" applyBorder="1"/>
    <xf numFmtId="0" fontId="8" fillId="0" borderId="8" xfId="0" applyFont="1" applyBorder="1" applyAlignment="1">
      <alignment horizontal="left"/>
    </xf>
    <xf numFmtId="3" fontId="8" fillId="0" borderId="8" xfId="0" applyNumberFormat="1" applyFont="1" applyBorder="1"/>
    <xf numFmtId="0" fontId="13" fillId="0" borderId="8" xfId="0" applyFont="1" applyBorder="1"/>
    <xf numFmtId="0" fontId="13" fillId="0" borderId="3" xfId="0" applyFont="1" applyBorder="1"/>
    <xf numFmtId="0" fontId="8" fillId="0" borderId="9" xfId="0" applyFont="1" applyBorder="1" applyAlignment="1">
      <alignment horizontal="left"/>
    </xf>
    <xf numFmtId="0" fontId="8" fillId="0" borderId="9" xfId="0" applyFont="1" applyBorder="1" applyAlignment="1" applyProtection="1">
      <alignment horizontal="left"/>
      <protection locked="0"/>
    </xf>
    <xf numFmtId="0" fontId="8" fillId="0" borderId="9" xfId="0" applyFont="1" applyBorder="1" applyAlignment="1" applyProtection="1">
      <alignment horizontal="right"/>
      <protection locked="0"/>
    </xf>
    <xf numFmtId="3" fontId="13" fillId="0" borderId="9" xfId="0" applyNumberFormat="1" applyFont="1" applyBorder="1"/>
    <xf numFmtId="0" fontId="13" fillId="0" borderId="9" xfId="0" applyFont="1" applyBorder="1"/>
    <xf numFmtId="0" fontId="8" fillId="0" borderId="9" xfId="0" applyFont="1" applyBorder="1" applyAlignment="1">
      <alignment horizontal="right"/>
    </xf>
    <xf numFmtId="0" fontId="13" fillId="0" borderId="9" xfId="0" applyFont="1" applyBorder="1" applyAlignment="1">
      <alignment horizontal="left" wrapText="1"/>
    </xf>
    <xf numFmtId="0" fontId="13" fillId="0" borderId="9" xfId="0" applyFont="1" applyBorder="1" applyAlignment="1">
      <alignment horizontal="right"/>
    </xf>
    <xf numFmtId="0" fontId="13" fillId="0" borderId="4" xfId="0" applyFont="1" applyBorder="1"/>
    <xf numFmtId="0" fontId="8" fillId="0" borderId="9" xfId="0" applyFont="1" applyBorder="1"/>
    <xf numFmtId="3" fontId="8" fillId="0" borderId="9" xfId="0" applyNumberFormat="1" applyFont="1" applyBorder="1"/>
    <xf numFmtId="0" fontId="8" fillId="0" borderId="0" xfId="0" applyFont="1" applyAlignment="1">
      <alignment horizontal="right"/>
    </xf>
    <xf numFmtId="3" fontId="8" fillId="0" borderId="0" xfId="0" applyNumberFormat="1" applyFont="1"/>
    <xf numFmtId="0" fontId="7" fillId="0" borderId="0" xfId="0" applyFont="1" applyAlignment="1">
      <alignment wrapText="1"/>
    </xf>
    <xf numFmtId="0" fontId="16" fillId="0" borderId="3" xfId="0" applyFont="1" applyBorder="1"/>
    <xf numFmtId="0" fontId="10" fillId="0" borderId="0" xfId="0" applyFont="1"/>
    <xf numFmtId="0" fontId="13" fillId="0" borderId="10" xfId="0" applyFont="1" applyBorder="1" applyAlignment="1">
      <alignment wrapText="1"/>
    </xf>
    <xf numFmtId="0" fontId="18" fillId="0" borderId="0" xfId="3" applyFont="1" applyAlignment="1">
      <alignment horizontal="center" vertical="center"/>
    </xf>
    <xf numFmtId="0" fontId="7" fillId="5" borderId="11" xfId="5" applyFont="1" applyFill="1" applyBorder="1" applyAlignment="1" applyProtection="1">
      <alignment horizontal="center" wrapText="1"/>
      <protection locked="0"/>
    </xf>
    <xf numFmtId="3" fontId="13" fillId="5" borderId="11" xfId="0" applyNumberFormat="1" applyFont="1" applyFill="1" applyBorder="1" applyAlignment="1" applyProtection="1">
      <alignment horizontal="center"/>
      <protection locked="0"/>
    </xf>
    <xf numFmtId="3" fontId="13" fillId="5" borderId="12" xfId="0" applyNumberFormat="1" applyFont="1" applyFill="1" applyBorder="1" applyAlignment="1" applyProtection="1">
      <alignment horizontal="center"/>
      <protection locked="0"/>
    </xf>
    <xf numFmtId="3" fontId="13" fillId="5" borderId="11" xfId="0" applyNumberFormat="1" applyFont="1" applyFill="1" applyBorder="1" applyProtection="1">
      <protection locked="0"/>
    </xf>
    <xf numFmtId="3" fontId="13" fillId="5" borderId="12" xfId="0" applyNumberFormat="1" applyFont="1" applyFill="1" applyBorder="1" applyProtection="1">
      <protection locked="0"/>
    </xf>
    <xf numFmtId="3" fontId="14" fillId="5" borderId="11" xfId="0" applyNumberFormat="1" applyFont="1" applyFill="1" applyBorder="1" applyAlignment="1" applyProtection="1">
      <alignment horizontal="left" vertical="center" wrapText="1"/>
      <protection locked="0"/>
    </xf>
    <xf numFmtId="3" fontId="14" fillId="5" borderId="12" xfId="0" applyNumberFormat="1" applyFont="1" applyFill="1" applyBorder="1" applyAlignment="1" applyProtection="1">
      <alignment horizontal="left" vertical="center" wrapText="1"/>
      <protection locked="0"/>
    </xf>
    <xf numFmtId="0" fontId="15" fillId="0" borderId="13" xfId="0" applyFont="1" applyBorder="1" applyAlignment="1">
      <alignment vertical="center" wrapText="1"/>
    </xf>
    <xf numFmtId="3" fontId="13" fillId="0" borderId="13" xfId="0" applyNumberFormat="1" applyFont="1" applyBorder="1" applyAlignment="1">
      <alignment horizontal="center"/>
    </xf>
    <xf numFmtId="3" fontId="13" fillId="5" borderId="13" xfId="0" applyNumberFormat="1" applyFont="1" applyFill="1" applyBorder="1" applyAlignment="1" applyProtection="1">
      <alignment horizontal="center"/>
      <protection locked="0"/>
    </xf>
    <xf numFmtId="3" fontId="13" fillId="5" borderId="14" xfId="0" applyNumberFormat="1" applyFont="1" applyFill="1" applyBorder="1" applyAlignment="1" applyProtection="1">
      <alignment horizontal="center"/>
      <protection locked="0"/>
    </xf>
    <xf numFmtId="0" fontId="12" fillId="0" borderId="5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5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8" fillId="0" borderId="0" xfId="3" applyFont="1" applyAlignment="1">
      <alignment horizontal="center" vertical="center" wrapText="1"/>
    </xf>
    <xf numFmtId="0" fontId="13" fillId="0" borderId="15" xfId="0" applyFont="1" applyBorder="1" applyAlignment="1">
      <alignment horizontal="center" wrapText="1"/>
    </xf>
    <xf numFmtId="0" fontId="13" fillId="0" borderId="16" xfId="0" applyFont="1" applyBorder="1" applyAlignment="1">
      <alignment horizontal="center" wrapText="1"/>
    </xf>
    <xf numFmtId="0" fontId="13" fillId="0" borderId="17" xfId="0" applyFont="1" applyBorder="1" applyAlignment="1">
      <alignment horizontal="center" wrapText="1"/>
    </xf>
    <xf numFmtId="0" fontId="8" fillId="0" borderId="8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13" fillId="0" borderId="9" xfId="0" applyFont="1" applyBorder="1" applyAlignment="1">
      <alignment horizontal="center" wrapText="1"/>
    </xf>
    <xf numFmtId="0" fontId="14" fillId="0" borderId="9" xfId="0" applyFont="1" applyBorder="1" applyAlignment="1">
      <alignment horizontal="center"/>
    </xf>
    <xf numFmtId="0" fontId="13" fillId="0" borderId="9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24" fillId="0" borderId="0" xfId="3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4" fillId="0" borderId="10" xfId="0" applyFont="1" applyBorder="1"/>
    <xf numFmtId="0" fontId="14" fillId="0" borderId="19" xfId="0" applyFont="1" applyBorder="1"/>
    <xf numFmtId="3" fontId="14" fillId="0" borderId="18" xfId="0" applyNumberFormat="1" applyFont="1" applyBorder="1"/>
    <xf numFmtId="3" fontId="14" fillId="0" borderId="20" xfId="0" applyNumberFormat="1" applyFont="1" applyBorder="1"/>
    <xf numFmtId="3" fontId="6" fillId="0" borderId="21" xfId="0" applyNumberFormat="1" applyFont="1" applyBorder="1" applyAlignment="1">
      <alignment horizontal="center"/>
    </xf>
    <xf numFmtId="3" fontId="6" fillId="3" borderId="22" xfId="0" applyNumberFormat="1" applyFont="1" applyFill="1" applyBorder="1"/>
    <xf numFmtId="3" fontId="6" fillId="0" borderId="23" xfId="0" applyNumberFormat="1" applyFont="1" applyBorder="1" applyAlignment="1">
      <alignment horizontal="center"/>
    </xf>
    <xf numFmtId="3" fontId="6" fillId="3" borderId="24" xfId="0" applyNumberFormat="1" applyFont="1" applyFill="1" applyBorder="1"/>
    <xf numFmtId="0" fontId="12" fillId="6" borderId="17" xfId="0" applyFont="1" applyFill="1" applyBorder="1" applyAlignment="1">
      <alignment horizontal="center" vertical="center" wrapText="1"/>
    </xf>
    <xf numFmtId="0" fontId="12" fillId="6" borderId="10" xfId="0" applyFont="1" applyFill="1" applyBorder="1" applyAlignment="1">
      <alignment horizontal="center" vertical="center" wrapText="1"/>
    </xf>
    <xf numFmtId="0" fontId="12" fillId="6" borderId="19" xfId="0" applyFont="1" applyFill="1" applyBorder="1" applyAlignment="1">
      <alignment horizontal="center" vertical="center" wrapText="1"/>
    </xf>
    <xf numFmtId="0" fontId="12" fillId="6" borderId="18" xfId="0" applyFont="1" applyFill="1" applyBorder="1" applyAlignment="1">
      <alignment horizontal="center" vertical="center"/>
    </xf>
    <xf numFmtId="0" fontId="12" fillId="7" borderId="20" xfId="0" applyFont="1" applyFill="1" applyBorder="1" applyAlignment="1">
      <alignment horizontal="center" vertical="center"/>
    </xf>
    <xf numFmtId="0" fontId="12" fillId="0" borderId="17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/>
    </xf>
    <xf numFmtId="3" fontId="12" fillId="0" borderId="10" xfId="0" applyNumberFormat="1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6" fillId="0" borderId="5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8" fillId="0" borderId="4" xfId="0" applyFont="1" applyBorder="1" applyAlignment="1">
      <alignment horizontal="left" vertical="center"/>
    </xf>
    <xf numFmtId="0" fontId="13" fillId="0" borderId="4" xfId="0" applyFont="1" applyBorder="1" applyProtection="1">
      <protection locked="0"/>
    </xf>
    <xf numFmtId="0" fontId="2" fillId="0" borderId="0" xfId="3" applyFont="1" applyAlignment="1" applyProtection="1">
      <alignment horizontal="left"/>
      <protection locked="0"/>
    </xf>
    <xf numFmtId="0" fontId="21" fillId="0" borderId="0" xfId="0" applyFont="1"/>
    <xf numFmtId="0" fontId="22" fillId="0" borderId="25" xfId="0" applyFont="1" applyBorder="1" applyAlignment="1" applyProtection="1">
      <alignment horizontal="center" vertical="center"/>
      <protection locked="0"/>
    </xf>
    <xf numFmtId="0" fontId="22" fillId="0" borderId="25" xfId="0" applyFont="1" applyBorder="1" applyAlignment="1">
      <alignment horizontal="center" vertical="center"/>
    </xf>
    <xf numFmtId="0" fontId="21" fillId="0" borderId="0" xfId="0" applyFont="1" applyAlignment="1">
      <alignment vertical="center" wrapText="1"/>
    </xf>
    <xf numFmtId="0" fontId="21" fillId="0" borderId="0" xfId="0" applyFont="1" applyAlignment="1">
      <alignment vertical="center"/>
    </xf>
    <xf numFmtId="0" fontId="26" fillId="4" borderId="18" xfId="6" applyFont="1" applyFill="1" applyBorder="1" applyAlignment="1">
      <alignment horizontal="center" wrapText="1"/>
    </xf>
    <xf numFmtId="0" fontId="26" fillId="4" borderId="18" xfId="6" applyFont="1" applyFill="1" applyBorder="1" applyAlignment="1">
      <alignment horizontal="center" vertical="center" wrapText="1"/>
    </xf>
    <xf numFmtId="0" fontId="26" fillId="4" borderId="26" xfId="6" applyFont="1" applyFill="1" applyBorder="1" applyAlignment="1">
      <alignment vertical="center" wrapText="1"/>
    </xf>
    <xf numFmtId="0" fontId="26" fillId="4" borderId="18" xfId="6" applyFont="1" applyFill="1" applyBorder="1" applyAlignment="1">
      <alignment wrapText="1"/>
    </xf>
    <xf numFmtId="0" fontId="26" fillId="0" borderId="0" xfId="4" applyFont="1"/>
    <xf numFmtId="0" fontId="26" fillId="4" borderId="25" xfId="6" applyFont="1" applyFill="1" applyBorder="1" applyAlignment="1">
      <alignment vertical="center" wrapText="1"/>
    </xf>
    <xf numFmtId="0" fontId="27" fillId="0" borderId="27" xfId="0" applyFont="1" applyBorder="1" applyAlignment="1">
      <alignment horizontal="center" vertical="center"/>
    </xf>
    <xf numFmtId="0" fontId="27" fillId="0" borderId="28" xfId="0" applyFont="1" applyBorder="1" applyAlignment="1">
      <alignment horizontal="left" vertical="center"/>
    </xf>
    <xf numFmtId="3" fontId="26" fillId="0" borderId="29" xfId="6" applyNumberFormat="1" applyFont="1" applyBorder="1" applyAlignment="1">
      <alignment horizontal="center" vertical="center"/>
    </xf>
    <xf numFmtId="0" fontId="27" fillId="0" borderId="29" xfId="0" applyFont="1" applyBorder="1" applyAlignment="1">
      <alignment horizontal="center" vertical="center"/>
    </xf>
    <xf numFmtId="0" fontId="27" fillId="0" borderId="30" xfId="0" applyFont="1" applyBorder="1" applyAlignment="1">
      <alignment horizontal="left" vertical="center"/>
    </xf>
    <xf numFmtId="0" fontId="27" fillId="0" borderId="31" xfId="0" applyFont="1" applyBorder="1" applyAlignment="1">
      <alignment horizontal="center" vertical="center"/>
    </xf>
    <xf numFmtId="0" fontId="27" fillId="0" borderId="32" xfId="0" applyFont="1" applyBorder="1" applyAlignment="1">
      <alignment horizontal="left" vertical="center"/>
    </xf>
    <xf numFmtId="0" fontId="27" fillId="0" borderId="30" xfId="0" applyFont="1" applyBorder="1" applyAlignment="1">
      <alignment horizontal="left" vertical="center" wrapText="1"/>
    </xf>
    <xf numFmtId="0" fontId="27" fillId="0" borderId="33" xfId="0" applyFont="1" applyBorder="1" applyAlignment="1">
      <alignment horizontal="center" vertical="center"/>
    </xf>
    <xf numFmtId="0" fontId="27" fillId="0" borderId="34" xfId="0" applyFont="1" applyBorder="1" applyAlignment="1">
      <alignment horizontal="left" vertical="center"/>
    </xf>
    <xf numFmtId="0" fontId="27" fillId="0" borderId="35" xfId="0" applyFont="1" applyBorder="1" applyAlignment="1">
      <alignment horizontal="center" vertical="center"/>
    </xf>
    <xf numFmtId="0" fontId="27" fillId="0" borderId="35" xfId="0" applyFont="1" applyBorder="1" applyAlignment="1">
      <alignment horizontal="left" vertical="center"/>
    </xf>
    <xf numFmtId="3" fontId="26" fillId="0" borderId="36" xfId="6" applyNumberFormat="1" applyFont="1" applyBorder="1" applyAlignment="1">
      <alignment horizontal="center" vertical="center"/>
    </xf>
    <xf numFmtId="0" fontId="27" fillId="0" borderId="29" xfId="0" applyFont="1" applyBorder="1" applyAlignment="1">
      <alignment horizontal="left" vertical="center"/>
    </xf>
    <xf numFmtId="0" fontId="27" fillId="0" borderId="29" xfId="0" applyFont="1" applyBorder="1" applyAlignment="1">
      <alignment horizontal="left" vertical="center" wrapText="1"/>
    </xf>
    <xf numFmtId="0" fontId="27" fillId="0" borderId="31" xfId="0" applyFont="1" applyBorder="1" applyAlignment="1">
      <alignment horizontal="left" vertical="center"/>
    </xf>
    <xf numFmtId="0" fontId="27" fillId="0" borderId="33" xfId="0" applyFont="1" applyBorder="1" applyAlignment="1">
      <alignment horizontal="left" vertical="center"/>
    </xf>
    <xf numFmtId="3" fontId="26" fillId="0" borderId="37" xfId="6" applyNumberFormat="1" applyFont="1" applyBorder="1" applyAlignment="1">
      <alignment horizontal="center" vertical="center"/>
    </xf>
    <xf numFmtId="0" fontId="28" fillId="2" borderId="18" xfId="0" applyFont="1" applyFill="1" applyBorder="1" applyAlignment="1">
      <alignment horizontal="center" vertical="center" wrapText="1"/>
    </xf>
    <xf numFmtId="0" fontId="28" fillId="2" borderId="39" xfId="0" applyFont="1" applyFill="1" applyBorder="1" applyAlignment="1">
      <alignment horizontal="center" vertical="center" wrapText="1"/>
    </xf>
    <xf numFmtId="0" fontId="29" fillId="2" borderId="39" xfId="0" applyFont="1" applyFill="1" applyBorder="1" applyAlignment="1">
      <alignment horizontal="left" vertical="center" wrapText="1"/>
    </xf>
    <xf numFmtId="3" fontId="30" fillId="2" borderId="18" xfId="0" applyNumberFormat="1" applyFont="1" applyFill="1" applyBorder="1" applyAlignment="1">
      <alignment horizontal="center" vertical="center" wrapText="1"/>
    </xf>
    <xf numFmtId="0" fontId="26" fillId="4" borderId="18" xfId="6" applyFont="1" applyFill="1" applyBorder="1" applyAlignment="1">
      <alignment horizontal="left" vertical="center" wrapText="1"/>
    </xf>
    <xf numFmtId="0" fontId="26" fillId="0" borderId="29" xfId="6" applyFont="1" applyBorder="1" applyAlignment="1">
      <alignment horizontal="center" wrapText="1"/>
    </xf>
    <xf numFmtId="0" fontId="26" fillId="0" borderId="29" xfId="6" applyFont="1" applyBorder="1" applyAlignment="1">
      <alignment horizontal="center" vertical="center" wrapText="1"/>
    </xf>
    <xf numFmtId="0" fontId="27" fillId="0" borderId="29" xfId="6" applyFont="1" applyBorder="1" applyAlignment="1">
      <alignment vertical="center" wrapText="1"/>
    </xf>
    <xf numFmtId="0" fontId="26" fillId="4" borderId="40" xfId="6" applyFont="1" applyFill="1" applyBorder="1" applyAlignment="1">
      <alignment horizontal="left" vertical="center" wrapText="1"/>
    </xf>
    <xf numFmtId="0" fontId="26" fillId="0" borderId="41" xfId="6" applyFont="1" applyBorder="1" applyAlignment="1">
      <alignment horizontal="center" vertical="center" wrapText="1"/>
    </xf>
    <xf numFmtId="0" fontId="27" fillId="0" borderId="35" xfId="0" applyFont="1" applyBorder="1" applyAlignment="1">
      <alignment vertical="center" wrapText="1"/>
    </xf>
    <xf numFmtId="0" fontId="27" fillId="0" borderId="29" xfId="0" applyFont="1" applyBorder="1" applyAlignment="1">
      <alignment vertical="center" wrapText="1"/>
    </xf>
    <xf numFmtId="0" fontId="26" fillId="4" borderId="39" xfId="6" applyFont="1" applyFill="1" applyBorder="1" applyAlignment="1">
      <alignment horizontal="left" vertical="center" wrapText="1"/>
    </xf>
    <xf numFmtId="0" fontId="25" fillId="6" borderId="40" xfId="0" applyFont="1" applyFill="1" applyBorder="1" applyAlignment="1">
      <alignment horizontal="center" vertical="center" wrapText="1"/>
    </xf>
    <xf numFmtId="0" fontId="20" fillId="6" borderId="40" xfId="0" applyFont="1" applyFill="1" applyBorder="1" applyAlignment="1">
      <alignment horizontal="center" vertical="center" wrapText="1"/>
    </xf>
    <xf numFmtId="0" fontId="12" fillId="6" borderId="40" xfId="0" applyFont="1" applyFill="1" applyBorder="1" applyAlignment="1">
      <alignment horizontal="center" vertical="center" wrapText="1"/>
    </xf>
    <xf numFmtId="0" fontId="27" fillId="0" borderId="48" xfId="0" applyFont="1" applyBorder="1" applyAlignment="1">
      <alignment horizontal="left" vertical="center"/>
    </xf>
    <xf numFmtId="0" fontId="27" fillId="0" borderId="48" xfId="0" applyFont="1" applyBorder="1" applyAlignment="1">
      <alignment horizontal="left" vertical="center" wrapText="1"/>
    </xf>
    <xf numFmtId="0" fontId="27" fillId="0" borderId="48" xfId="6" applyFont="1" applyBorder="1" applyAlignment="1">
      <alignment vertical="center" wrapText="1"/>
    </xf>
    <xf numFmtId="0" fontId="27" fillId="0" borderId="48" xfId="0" applyFont="1" applyBorder="1" applyAlignment="1">
      <alignment vertical="center" wrapText="1"/>
    </xf>
    <xf numFmtId="0" fontId="27" fillId="0" borderId="49" xfId="0" applyFont="1" applyBorder="1" applyAlignment="1">
      <alignment horizontal="center" vertical="center"/>
    </xf>
    <xf numFmtId="0" fontId="27" fillId="0" borderId="50" xfId="0" applyFont="1" applyBorder="1" applyAlignment="1">
      <alignment horizontal="left" vertical="center"/>
    </xf>
    <xf numFmtId="3" fontId="26" fillId="0" borderId="51" xfId="6" applyNumberFormat="1" applyFont="1" applyBorder="1" applyAlignment="1">
      <alignment horizontal="center" vertical="center"/>
    </xf>
    <xf numFmtId="0" fontId="27" fillId="0" borderId="52" xfId="0" applyFont="1" applyBorder="1" applyAlignment="1">
      <alignment horizontal="center" vertical="center"/>
    </xf>
    <xf numFmtId="3" fontId="26" fillId="0" borderId="53" xfId="6" applyNumberFormat="1" applyFont="1" applyBorder="1" applyAlignment="1">
      <alignment horizontal="center" vertical="center"/>
    </xf>
    <xf numFmtId="0" fontId="26" fillId="0" borderId="52" xfId="6" applyFont="1" applyBorder="1" applyAlignment="1">
      <alignment horizontal="center" vertical="center" wrapText="1"/>
    </xf>
    <xf numFmtId="3" fontId="26" fillId="0" borderId="54" xfId="6" applyNumberFormat="1" applyFont="1" applyBorder="1" applyAlignment="1">
      <alignment horizontal="center" vertical="center"/>
    </xf>
    <xf numFmtId="0" fontId="27" fillId="0" borderId="55" xfId="0" applyFont="1" applyBorder="1" applyAlignment="1">
      <alignment horizontal="center" vertical="center"/>
    </xf>
    <xf numFmtId="0" fontId="27" fillId="0" borderId="56" xfId="0" applyFont="1" applyBorder="1" applyAlignment="1">
      <alignment horizontal="left" vertical="center"/>
    </xf>
    <xf numFmtId="0" fontId="7" fillId="5" borderId="0" xfId="0" applyFont="1" applyFill="1" applyAlignment="1">
      <alignment wrapText="1"/>
    </xf>
    <xf numFmtId="0" fontId="7" fillId="5" borderId="0" xfId="0" applyFont="1" applyFill="1" applyProtection="1">
      <protection locked="0"/>
    </xf>
    <xf numFmtId="0" fontId="9" fillId="5" borderId="0" xfId="0" applyFont="1" applyFill="1"/>
    <xf numFmtId="0" fontId="9" fillId="5" borderId="0" xfId="0" applyFont="1" applyFill="1" applyAlignment="1">
      <alignment horizontal="right"/>
    </xf>
    <xf numFmtId="0" fontId="6" fillId="5" borderId="0" xfId="0" applyFont="1" applyFill="1" applyAlignment="1">
      <alignment horizontal="left"/>
    </xf>
    <xf numFmtId="0" fontId="26" fillId="0" borderId="0" xfId="4" applyFont="1" applyAlignment="1">
      <alignment horizontal="center" vertical="center"/>
    </xf>
    <xf numFmtId="0" fontId="29" fillId="0" borderId="0" xfId="4" applyFont="1" applyAlignment="1">
      <alignment horizontal="center" vertical="center"/>
    </xf>
    <xf numFmtId="3" fontId="26" fillId="0" borderId="0" xfId="4" applyNumberFormat="1" applyFont="1" applyAlignment="1">
      <alignment horizontal="center" vertical="center"/>
    </xf>
    <xf numFmtId="0" fontId="27" fillId="0" borderId="0" xfId="4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vertical="center"/>
    </xf>
    <xf numFmtId="0" fontId="30" fillId="2" borderId="18" xfId="0" applyFont="1" applyFill="1" applyBorder="1" applyAlignment="1">
      <alignment horizontal="center" vertical="center" wrapText="1"/>
    </xf>
    <xf numFmtId="0" fontId="31" fillId="0" borderId="0" xfId="4" applyFont="1"/>
    <xf numFmtId="0" fontId="32" fillId="0" borderId="29" xfId="0" applyFont="1" applyBorder="1" applyAlignment="1">
      <alignment horizontal="center" vertical="center"/>
    </xf>
    <xf numFmtId="0" fontId="32" fillId="0" borderId="30" xfId="0" applyFont="1" applyBorder="1" applyAlignment="1">
      <alignment horizontal="left" vertical="center"/>
    </xf>
    <xf numFmtId="3" fontId="31" fillId="0" borderId="29" xfId="6" applyNumberFormat="1" applyFont="1" applyBorder="1" applyAlignment="1">
      <alignment horizontal="center" vertical="center"/>
    </xf>
    <xf numFmtId="1" fontId="32" fillId="0" borderId="29" xfId="6" applyNumberFormat="1" applyFont="1" applyBorder="1" applyAlignment="1">
      <alignment horizontal="center" vertical="center"/>
    </xf>
    <xf numFmtId="0" fontId="32" fillId="0" borderId="29" xfId="0" applyFont="1" applyBorder="1" applyAlignment="1">
      <alignment horizontal="left" vertical="center"/>
    </xf>
    <xf numFmtId="3" fontId="31" fillId="0" borderId="31" xfId="6" applyNumberFormat="1" applyFont="1" applyBorder="1" applyAlignment="1">
      <alignment horizontal="center" vertical="center"/>
    </xf>
    <xf numFmtId="0" fontId="32" fillId="0" borderId="41" xfId="0" applyFont="1" applyBorder="1" applyAlignment="1">
      <alignment horizontal="center" vertical="center"/>
    </xf>
    <xf numFmtId="0" fontId="32" fillId="0" borderId="44" xfId="0" applyFont="1" applyBorder="1" applyAlignment="1">
      <alignment horizontal="left" vertical="center"/>
    </xf>
    <xf numFmtId="0" fontId="32" fillId="0" borderId="41" xfId="0" applyFont="1" applyBorder="1" applyAlignment="1">
      <alignment horizontal="left" vertical="center"/>
    </xf>
    <xf numFmtId="0" fontId="32" fillId="0" borderId="45" xfId="0" applyFont="1" applyBorder="1" applyAlignment="1">
      <alignment horizontal="left" vertical="center"/>
    </xf>
    <xf numFmtId="3" fontId="31" fillId="0" borderId="33" xfId="6" applyNumberFormat="1" applyFont="1" applyBorder="1" applyAlignment="1">
      <alignment horizontal="center" vertical="center"/>
    </xf>
    <xf numFmtId="1" fontId="27" fillId="0" borderId="29" xfId="6" applyNumberFormat="1" applyFont="1" applyBorder="1" applyAlignment="1">
      <alignment horizontal="center" vertical="center"/>
    </xf>
    <xf numFmtId="1" fontId="27" fillId="0" borderId="38" xfId="6" applyNumberFormat="1" applyFont="1" applyBorder="1" applyAlignment="1">
      <alignment horizontal="center" vertical="center"/>
    </xf>
    <xf numFmtId="0" fontId="33" fillId="0" borderId="0" xfId="4" applyFont="1"/>
    <xf numFmtId="0" fontId="27" fillId="4" borderId="18" xfId="6" applyFont="1" applyFill="1" applyBorder="1" applyAlignment="1">
      <alignment horizontal="center" wrapText="1"/>
    </xf>
    <xf numFmtId="3" fontId="27" fillId="0" borderId="35" xfId="6" applyNumberFormat="1" applyFont="1" applyBorder="1" applyAlignment="1">
      <alignment horizontal="center" vertical="center"/>
    </xf>
    <xf numFmtId="3" fontId="27" fillId="0" borderId="29" xfId="6" applyNumberFormat="1" applyFont="1" applyBorder="1" applyAlignment="1">
      <alignment horizontal="center" vertical="center"/>
    </xf>
    <xf numFmtId="0" fontId="31" fillId="0" borderId="29" xfId="6" applyFont="1" applyBorder="1" applyAlignment="1">
      <alignment horizontal="center" wrapText="1"/>
    </xf>
    <xf numFmtId="0" fontId="31" fillId="0" borderId="29" xfId="6" applyFont="1" applyBorder="1" applyAlignment="1">
      <alignment horizontal="center" vertical="center" wrapText="1"/>
    </xf>
    <xf numFmtId="0" fontId="32" fillId="0" borderId="29" xfId="6" applyFont="1" applyBorder="1" applyAlignment="1">
      <alignment vertical="center" wrapText="1"/>
    </xf>
    <xf numFmtId="0" fontId="34" fillId="0" borderId="46" xfId="4" applyFont="1" applyBorder="1" applyAlignment="1">
      <alignment vertical="center" wrapText="1"/>
    </xf>
    <xf numFmtId="0" fontId="31" fillId="0" borderId="31" xfId="6" applyFont="1" applyBorder="1" applyAlignment="1">
      <alignment horizontal="center" wrapText="1"/>
    </xf>
    <xf numFmtId="0" fontId="31" fillId="0" borderId="31" xfId="6" applyFont="1" applyBorder="1" applyAlignment="1">
      <alignment horizontal="center" vertical="center" wrapText="1"/>
    </xf>
    <xf numFmtId="0" fontId="32" fillId="0" borderId="31" xfId="6" applyFont="1" applyBorder="1" applyAlignment="1">
      <alignment vertical="center" wrapText="1"/>
    </xf>
    <xf numFmtId="0" fontId="31" fillId="0" borderId="38" xfId="6" applyFont="1" applyBorder="1" applyAlignment="1">
      <alignment horizontal="center" vertical="center" wrapText="1"/>
    </xf>
    <xf numFmtId="0" fontId="32" fillId="0" borderId="38" xfId="6" applyFont="1" applyBorder="1" applyAlignment="1">
      <alignment vertical="center" wrapText="1"/>
    </xf>
    <xf numFmtId="3" fontId="31" fillId="0" borderId="38" xfId="6" applyNumberFormat="1" applyFont="1" applyBorder="1" applyAlignment="1">
      <alignment horizontal="center" vertical="center"/>
    </xf>
    <xf numFmtId="0" fontId="31" fillId="0" borderId="41" xfId="6" applyFont="1" applyBorder="1" applyAlignment="1">
      <alignment horizontal="center" vertical="center" wrapText="1"/>
    </xf>
    <xf numFmtId="0" fontId="32" fillId="0" borderId="29" xfId="0" applyFont="1" applyBorder="1" applyAlignment="1">
      <alignment vertical="center" wrapText="1"/>
    </xf>
    <xf numFmtId="3" fontId="31" fillId="0" borderId="36" xfId="6" applyNumberFormat="1" applyFont="1" applyBorder="1" applyAlignment="1">
      <alignment horizontal="center" vertical="center"/>
    </xf>
    <xf numFmtId="0" fontId="34" fillId="0" borderId="18" xfId="4" applyFont="1" applyBorder="1" applyAlignment="1">
      <alignment vertical="center" wrapText="1"/>
    </xf>
    <xf numFmtId="3" fontId="32" fillId="0" borderId="29" xfId="6" applyNumberFormat="1" applyFont="1" applyBorder="1" applyAlignment="1">
      <alignment horizontal="center" vertical="center"/>
    </xf>
    <xf numFmtId="0" fontId="31" fillId="0" borderId="42" xfId="6" applyFont="1" applyBorder="1" applyAlignment="1">
      <alignment horizontal="center" vertical="center" wrapText="1"/>
    </xf>
    <xf numFmtId="0" fontId="32" fillId="0" borderId="31" xfId="0" applyFont="1" applyBorder="1" applyAlignment="1">
      <alignment vertical="center" wrapText="1"/>
    </xf>
    <xf numFmtId="3" fontId="31" fillId="0" borderId="43" xfId="6" applyNumberFormat="1" applyFont="1" applyBorder="1" applyAlignment="1">
      <alignment horizontal="center" vertical="center"/>
    </xf>
    <xf numFmtId="3" fontId="32" fillId="0" borderId="31" xfId="6" applyNumberFormat="1" applyFont="1" applyBorder="1" applyAlignment="1">
      <alignment horizontal="center" vertical="center"/>
    </xf>
    <xf numFmtId="0" fontId="31" fillId="0" borderId="33" xfId="6" applyFont="1" applyBorder="1" applyAlignment="1">
      <alignment horizontal="center" wrapText="1"/>
    </xf>
    <xf numFmtId="0" fontId="31" fillId="0" borderId="45" xfId="6" applyFont="1" applyBorder="1" applyAlignment="1">
      <alignment horizontal="center" vertical="center" wrapText="1"/>
    </xf>
    <xf numFmtId="0" fontId="32" fillId="0" borderId="33" xfId="0" applyFont="1" applyBorder="1" applyAlignment="1">
      <alignment vertical="center" wrapText="1"/>
    </xf>
    <xf numFmtId="3" fontId="31" fillId="0" borderId="47" xfId="6" applyNumberFormat="1" applyFont="1" applyBorder="1" applyAlignment="1">
      <alignment horizontal="center" vertical="center"/>
    </xf>
    <xf numFmtId="0" fontId="10" fillId="0" borderId="7" xfId="0" applyFont="1" applyBorder="1" applyAlignment="1" applyProtection="1">
      <alignment horizontal="center"/>
      <protection locked="0"/>
    </xf>
    <xf numFmtId="0" fontId="10" fillId="0" borderId="57" xfId="0" applyFont="1" applyBorder="1" applyAlignment="1" applyProtection="1">
      <alignment horizontal="center"/>
      <protection locked="0"/>
    </xf>
    <xf numFmtId="0" fontId="14" fillId="0" borderId="4" xfId="0" applyFont="1" applyBorder="1" applyAlignment="1">
      <alignment horizontal="left"/>
    </xf>
    <xf numFmtId="0" fontId="14" fillId="0" borderId="57" xfId="0" applyFont="1" applyBorder="1" applyAlignment="1">
      <alignment horizontal="left"/>
    </xf>
    <xf numFmtId="0" fontId="6" fillId="0" borderId="9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2" fillId="0" borderId="58" xfId="0" applyFont="1" applyBorder="1" applyAlignment="1">
      <alignment horizontal="center"/>
    </xf>
    <xf numFmtId="0" fontId="6" fillId="0" borderId="59" xfId="0" applyFont="1" applyBorder="1" applyAlignment="1">
      <alignment horizontal="center" vertical="center" wrapText="1"/>
    </xf>
    <xf numFmtId="0" fontId="6" fillId="0" borderId="60" xfId="0" applyFont="1" applyBorder="1" applyAlignment="1">
      <alignment horizontal="center" vertical="center" wrapText="1"/>
    </xf>
    <xf numFmtId="0" fontId="6" fillId="0" borderId="61" xfId="0" applyFont="1" applyBorder="1" applyAlignment="1">
      <alignment horizontal="center" vertical="center" wrapText="1"/>
    </xf>
    <xf numFmtId="0" fontId="6" fillId="0" borderId="59" xfId="0" applyFont="1" applyBorder="1" applyAlignment="1">
      <alignment horizontal="center"/>
    </xf>
    <xf numFmtId="0" fontId="6" fillId="0" borderId="61" xfId="0" applyFont="1" applyBorder="1" applyAlignment="1">
      <alignment horizontal="center"/>
    </xf>
    <xf numFmtId="0" fontId="9" fillId="0" borderId="6" xfId="0" applyFont="1" applyBorder="1" applyAlignment="1">
      <alignment horizontal="center" vertical="center" wrapText="1"/>
    </xf>
    <xf numFmtId="0" fontId="17" fillId="0" borderId="62" xfId="0" applyFont="1" applyBorder="1" applyAlignment="1">
      <alignment horizontal="center"/>
    </xf>
    <xf numFmtId="0" fontId="13" fillId="0" borderId="63" xfId="0" applyFont="1" applyBorder="1" applyAlignment="1">
      <alignment horizontal="left" wrapText="1"/>
    </xf>
    <xf numFmtId="0" fontId="12" fillId="6" borderId="35" xfId="0" applyFont="1" applyFill="1" applyBorder="1" applyAlignment="1">
      <alignment horizontal="center" vertical="center" wrapText="1"/>
    </xf>
    <xf numFmtId="0" fontId="12" fillId="6" borderId="47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13" fillId="0" borderId="4" xfId="0" applyFont="1" applyBorder="1" applyAlignment="1" applyProtection="1">
      <alignment horizontal="center"/>
      <protection locked="0"/>
    </xf>
    <xf numFmtId="0" fontId="13" fillId="0" borderId="57" xfId="0" applyFont="1" applyBorder="1" applyAlignment="1" applyProtection="1">
      <alignment horizontal="center"/>
      <protection locked="0"/>
    </xf>
    <xf numFmtId="0" fontId="12" fillId="6" borderId="33" xfId="0" applyFont="1" applyFill="1" applyBorder="1" applyAlignment="1">
      <alignment horizontal="center" vertical="center" wrapText="1"/>
    </xf>
    <xf numFmtId="0" fontId="12" fillId="6" borderId="64" xfId="0" applyFont="1" applyFill="1" applyBorder="1" applyAlignment="1">
      <alignment horizontal="center" vertical="center" wrapText="1"/>
    </xf>
    <xf numFmtId="0" fontId="12" fillId="6" borderId="65" xfId="0" applyFont="1" applyFill="1" applyBorder="1" applyAlignment="1">
      <alignment horizontal="center" vertical="center" wrapText="1"/>
    </xf>
    <xf numFmtId="0" fontId="12" fillId="6" borderId="51" xfId="0" applyFont="1" applyFill="1" applyBorder="1" applyAlignment="1">
      <alignment horizontal="center" vertical="center" wrapText="1"/>
    </xf>
    <xf numFmtId="0" fontId="12" fillId="6" borderId="54" xfId="0" applyFont="1" applyFill="1" applyBorder="1" applyAlignment="1">
      <alignment horizontal="center" vertical="center" wrapText="1"/>
    </xf>
    <xf numFmtId="3" fontId="12" fillId="6" borderId="35" xfId="0" applyNumberFormat="1" applyFont="1" applyFill="1" applyBorder="1" applyAlignment="1">
      <alignment horizontal="center" vertical="center" wrapText="1"/>
    </xf>
    <xf numFmtId="3" fontId="12" fillId="6" borderId="33" xfId="0" applyNumberFormat="1" applyFont="1" applyFill="1" applyBorder="1" applyAlignment="1">
      <alignment horizontal="center" vertical="center" wrapText="1"/>
    </xf>
    <xf numFmtId="0" fontId="12" fillId="7" borderId="66" xfId="0" applyFont="1" applyFill="1" applyBorder="1" applyAlignment="1">
      <alignment horizontal="center" vertical="center"/>
    </xf>
    <xf numFmtId="0" fontId="12" fillId="7" borderId="26" xfId="0" applyFont="1" applyFill="1" applyBorder="1" applyAlignment="1">
      <alignment horizontal="center" vertical="center"/>
    </xf>
    <xf numFmtId="0" fontId="12" fillId="7" borderId="20" xfId="0" applyFont="1" applyFill="1" applyBorder="1" applyAlignment="1">
      <alignment horizontal="center" vertical="center"/>
    </xf>
    <xf numFmtId="0" fontId="27" fillId="0" borderId="40" xfId="4" applyFont="1" applyBorder="1" applyAlignment="1">
      <alignment horizontal="center" vertical="center" wrapText="1"/>
    </xf>
    <xf numFmtId="0" fontId="27" fillId="0" borderId="38" xfId="4" applyFont="1" applyBorder="1" applyAlignment="1">
      <alignment horizontal="center" vertical="center" wrapText="1"/>
    </xf>
    <xf numFmtId="0" fontId="27" fillId="0" borderId="39" xfId="4" applyFont="1" applyBorder="1" applyAlignment="1">
      <alignment horizontal="center" vertical="center" wrapText="1"/>
    </xf>
    <xf numFmtId="0" fontId="34" fillId="0" borderId="40" xfId="4" applyFont="1" applyBorder="1" applyAlignment="1">
      <alignment horizontal="center" vertical="center" wrapText="1"/>
    </xf>
    <xf numFmtId="0" fontId="34" fillId="0" borderId="38" xfId="4" applyFont="1" applyBorder="1" applyAlignment="1">
      <alignment horizontal="center" vertical="center" wrapText="1"/>
    </xf>
    <xf numFmtId="0" fontId="34" fillId="0" borderId="39" xfId="4" applyFont="1" applyBorder="1" applyAlignment="1">
      <alignment horizontal="center" vertical="center" wrapText="1"/>
    </xf>
    <xf numFmtId="0" fontId="29" fillId="0" borderId="0" xfId="4" applyFont="1" applyAlignment="1">
      <alignment horizontal="center" vertical="center" wrapText="1"/>
    </xf>
    <xf numFmtId="0" fontId="18" fillId="0" borderId="0" xfId="3" applyFont="1" applyAlignment="1">
      <alignment horizontal="center" vertical="center" wrapText="1"/>
    </xf>
  </cellXfs>
  <cellStyles count="7">
    <cellStyle name="Normal" xfId="0" builtinId="0"/>
    <cellStyle name="Normal 2" xfId="1" xr:uid="{00000000-0005-0000-0000-000001000000}"/>
    <cellStyle name="Normal 2 2" xfId="2" xr:uid="{00000000-0005-0000-0000-000002000000}"/>
    <cellStyle name="Normal_bodovnik-juli 2010" xfId="3" xr:uid="{00000000-0005-0000-0000-000003000000}"/>
    <cellStyle name="Normal_bodovnik-juli 2010 2" xfId="4" xr:uid="{00000000-0005-0000-0000-000004000000}"/>
    <cellStyle name="Normal_бодовник-19-08" xfId="5" xr:uid="{00000000-0005-0000-0000-000005000000}"/>
    <cellStyle name="Normal_бодовник-19-08 2" xfId="6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worksheet" Target="worksheets/sheet3.xml"/><Relationship Id="rId7" Type="http://purl.oclc.org/ooxml/officeDocument/relationships/calcChain" Target="calcChain.xml"/><Relationship Id="rId2" Type="http://purl.oclc.org/ooxml/officeDocument/relationships/worksheet" Target="worksheets/sheet2.xml"/><Relationship Id="rId1" Type="http://purl.oclc.org/ooxml/officeDocument/relationships/worksheet" Target="worksheets/sheet1.xml"/><Relationship Id="rId6" Type="http://purl.oclc.org/ooxml/officeDocument/relationships/sharedStrings" Target="sharedStrings.xml"/><Relationship Id="rId5" Type="http://purl.oclc.org/ooxml/officeDocument/relationships/styles" Target="styles.xml"/><Relationship Id="rId4" Type="http://purl.oclc.org/ooxml/officeDocument/relationships/theme" Target="theme/theme1.xml"/></Relationships>
</file>

<file path=xl/drawings/drawing1.xml><?xml version="1.0" encoding="utf-8"?>
<xdr:wsDr xmlns:xdr="http://purl.oclc.org/ooxml/drawingml/spreadsheetDrawing" xmlns:a="http://purl.oclc.org/ooxml/drawingml/main">
  <xdr:twoCellAnchor>
    <xdr:from>
      <xdr:col>0</xdr:col>
      <xdr:colOff>0</xdr:colOff>
      <xdr:row>47</xdr:row>
      <xdr:rowOff>47625</xdr:rowOff>
    </xdr:from>
    <xdr:to>
      <xdr:col>2</xdr:col>
      <xdr:colOff>1524000</xdr:colOff>
      <xdr:row>53</xdr:row>
      <xdr:rowOff>165735</xdr:rowOff>
    </xdr:to>
    <xdr:sp macro="" textlink="">
      <xdr:nvSpPr>
        <xdr:cNvPr id="5121" name="Text Box 1">
          <a:extLst>
            <a:ext uri="{FF2B5EF4-FFF2-40B4-BE49-F238E27FC236}">
              <a16:creationId xmlns:a16="http://schemas.microsoft.com/office/drawing/2014/main" id="{582AA39E-10CD-CECF-A714-4E3500DE7BC4}"/>
            </a:ext>
          </a:extLst>
        </xdr:cNvPr>
        <xdr:cNvSpPr txBox="1">
          <a:spLocks noChangeArrowheads="1"/>
        </xdr:cNvSpPr>
      </xdr:nvSpPr>
      <xdr:spPr bwMode="auto">
        <a:xfrm>
          <a:off x="0" y="9401175"/>
          <a:ext cx="2295525" cy="157543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prstDash val="dash"/>
          <a:miter lim="800%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500"/>
            </a:lnSpc>
            <a:defRPr sz="1000"/>
          </a:pPr>
          <a:endParaRPr lang="mk-MK" sz="1000" b="1" i="0" u="none" strike="noStrike" baseline="0%">
            <a:solidFill>
              <a:srgbClr val="000000"/>
            </a:solidFill>
            <a:latin typeface="+mn-lt"/>
          </a:endParaRPr>
        </a:p>
        <a:p>
          <a:pPr algn="l" rtl="0">
            <a:lnSpc>
              <a:spcPts val="500"/>
            </a:lnSpc>
            <a:defRPr sz="1000"/>
          </a:pPr>
          <a:endParaRPr lang="mk-MK" sz="1000" b="1" i="0" u="none" strike="noStrike" baseline="0%">
            <a:solidFill>
              <a:srgbClr val="000000"/>
            </a:solidFill>
            <a:latin typeface="+mn-lt"/>
          </a:endParaRPr>
        </a:p>
        <a:p>
          <a:pPr algn="l" rtl="0">
            <a:lnSpc>
              <a:spcPts val="500"/>
            </a:lnSpc>
            <a:defRPr sz="1000"/>
          </a:pPr>
          <a:r>
            <a:rPr lang="mk-MK" sz="1000" b="1" i="0" u="none" strike="noStrike" baseline="0%">
              <a:solidFill>
                <a:srgbClr val="000000"/>
              </a:solidFill>
              <a:latin typeface="+mn-lt"/>
            </a:rPr>
            <a:t>Напомена :</a:t>
          </a:r>
        </a:p>
        <a:p>
          <a:pPr algn="l" rtl="0">
            <a:lnSpc>
              <a:spcPts val="500"/>
            </a:lnSpc>
            <a:defRPr sz="1000"/>
          </a:pPr>
          <a:endParaRPr lang="mk-MK" sz="1000" b="0" i="0" u="none" strike="noStrike" baseline="0%">
            <a:solidFill>
              <a:srgbClr val="000000"/>
            </a:solidFill>
            <a:latin typeface="+mn-lt"/>
          </a:endParaRPr>
        </a:p>
        <a:p>
          <a:pPr algn="l" rtl="0">
            <a:lnSpc>
              <a:spcPts val="800"/>
            </a:lnSpc>
            <a:defRPr sz="1000"/>
          </a:pPr>
          <a:r>
            <a:rPr lang="mk-MK" sz="1000" b="0" i="0" u="none" strike="noStrike" baseline="0%">
              <a:solidFill>
                <a:srgbClr val="000000"/>
              </a:solidFill>
              <a:latin typeface="+mn-lt"/>
            </a:rPr>
            <a:t>Шифрите на пакетите да ги </a:t>
          </a:r>
          <a:r>
            <a:rPr lang="mk-MK" sz="1000" b="1" i="0" u="none" strike="noStrike" baseline="0%">
              <a:solidFill>
                <a:srgbClr val="000000"/>
              </a:solidFill>
              <a:latin typeface="+mn-lt"/>
            </a:rPr>
            <a:t>превзмете од </a:t>
          </a:r>
          <a:r>
            <a:rPr lang="en-US" sz="1000" b="1" i="0" u="none" strike="noStrike" baseline="0%">
              <a:solidFill>
                <a:srgbClr val="000000"/>
              </a:solidFill>
              <a:latin typeface="+mn-lt"/>
            </a:rPr>
            <a:t>sheet- </a:t>
          </a:r>
          <a:r>
            <a:rPr lang="mk-MK" sz="1000" b="1" i="0" u="none" strike="noStrike" baseline="0%">
              <a:solidFill>
                <a:srgbClr val="000000"/>
              </a:solidFill>
              <a:latin typeface="+mn-lt"/>
            </a:rPr>
            <a:t>от Цени на спец </a:t>
          </a:r>
          <a:r>
            <a:rPr lang="mk-MK" sz="1000" b="0" i="0" u="none" strike="noStrike" baseline="0%">
              <a:solidFill>
                <a:srgbClr val="000000"/>
              </a:solidFill>
              <a:latin typeface="+mn-lt"/>
            </a:rPr>
            <a:t> а  програмот сам ќе го превземе називот- описот на пакетот и неговата референтна цена од </a:t>
          </a:r>
          <a:r>
            <a:rPr lang="en-US" sz="1000" b="0" i="0" u="none" strike="noStrike" baseline="0%">
              <a:solidFill>
                <a:srgbClr val="000000"/>
              </a:solidFill>
              <a:latin typeface="+mn-lt"/>
            </a:rPr>
            <a:t>sheet-</a:t>
          </a:r>
          <a:r>
            <a:rPr lang="mk-MK" sz="1000" b="0" i="0" u="none" strike="noStrike" baseline="0%">
              <a:solidFill>
                <a:srgbClr val="000000"/>
              </a:solidFill>
              <a:latin typeface="+mn-lt"/>
            </a:rPr>
            <a:t>от.  Ова правете го со функциите </a:t>
          </a:r>
          <a:r>
            <a:rPr lang="en-US" sz="1000" b="0" i="0" u="none" strike="noStrike" baseline="0%">
              <a:solidFill>
                <a:srgbClr val="000000"/>
              </a:solidFill>
              <a:latin typeface="+mn-lt"/>
            </a:rPr>
            <a:t>Copy </a:t>
          </a:r>
          <a:r>
            <a:rPr lang="mk-MK" sz="1000" b="0" i="0" u="none" strike="noStrike" baseline="0%">
              <a:solidFill>
                <a:srgbClr val="000000"/>
              </a:solidFill>
              <a:latin typeface="+mn-lt"/>
            </a:rPr>
            <a:t>од </a:t>
          </a:r>
          <a:r>
            <a:rPr lang="en-US" sz="1000" b="0" i="0" u="none" strike="noStrike" baseline="0%">
              <a:solidFill>
                <a:srgbClr val="000000"/>
              </a:solidFill>
              <a:latin typeface="+mn-lt"/>
            </a:rPr>
            <a:t>sheet- </a:t>
          </a:r>
          <a:r>
            <a:rPr lang="mk-MK" sz="1000" b="0" i="0" u="none" strike="noStrike" baseline="0%">
              <a:solidFill>
                <a:srgbClr val="000000"/>
              </a:solidFill>
              <a:latin typeface="+mn-lt"/>
            </a:rPr>
            <a:t>от Цени на спец и  </a:t>
          </a:r>
          <a:r>
            <a:rPr lang="en-US" sz="1000" b="0" i="0" u="none" strike="noStrike" baseline="0%">
              <a:solidFill>
                <a:srgbClr val="000000"/>
              </a:solidFill>
              <a:latin typeface="+mn-lt"/>
            </a:rPr>
            <a:t>Paste </a:t>
          </a:r>
          <a:r>
            <a:rPr lang="mk-MK" sz="1000" b="0" i="0" u="none" strike="noStrike" baseline="0%">
              <a:solidFill>
                <a:srgbClr val="000000"/>
              </a:solidFill>
              <a:latin typeface="+mn-lt"/>
            </a:rPr>
            <a:t>во соодветната колона 2  од  </a:t>
          </a:r>
          <a:r>
            <a:rPr lang="en-US" sz="1000" b="0" i="0" u="none" strike="noStrike" baseline="0%">
              <a:solidFill>
                <a:srgbClr val="000000"/>
              </a:solidFill>
              <a:latin typeface="+mn-lt"/>
            </a:rPr>
            <a:t>Sheet-</a:t>
          </a:r>
          <a:r>
            <a:rPr lang="mk-MK" sz="1000" b="0" i="0" u="none" strike="noStrike" baseline="0%">
              <a:solidFill>
                <a:srgbClr val="000000"/>
              </a:solidFill>
              <a:latin typeface="+mn-lt"/>
            </a:rPr>
            <a:t>от - план  образецот ПЛ 2 СС.</a:t>
          </a:r>
        </a:p>
        <a:p>
          <a:pPr algn="l" rtl="0">
            <a:lnSpc>
              <a:spcPts val="800"/>
            </a:lnSpc>
            <a:defRPr sz="1000"/>
          </a:pPr>
          <a:endParaRPr lang="mk-MK" sz="1000" b="0" i="0" u="none" strike="noStrike" baseline="0%">
            <a:solidFill>
              <a:srgbClr val="000000"/>
            </a:solidFill>
            <a:latin typeface="+mn-lt"/>
          </a:endParaRPr>
        </a:p>
        <a:p>
          <a:pPr algn="l" rtl="0">
            <a:lnSpc>
              <a:spcPts val="800"/>
            </a:lnSpc>
            <a:defRPr sz="1000"/>
          </a:pPr>
          <a:r>
            <a:rPr lang="en-US" sz="1000" b="0" i="0" u="none" strike="noStrike" baseline="0%">
              <a:solidFill>
                <a:srgbClr val="000000"/>
              </a:solidFill>
              <a:latin typeface="+mn-lt"/>
            </a:rPr>
            <a:t> </a:t>
          </a:r>
          <a:r>
            <a:rPr lang="mk-MK" sz="1000" b="0" i="0" u="none" strike="noStrike" baseline="0%">
              <a:solidFill>
                <a:srgbClr val="000000"/>
              </a:solidFill>
              <a:latin typeface="+mn-lt"/>
            </a:rPr>
            <a:t>Забелешка: планот за специјалистички услуги треба да се пополнува посебно за секоја дејност.</a:t>
          </a:r>
          <a:endParaRPr lang="mk-MK" sz="1050" b="0" i="0" u="none" strike="noStrike" baseline="0%">
            <a:solidFill>
              <a:srgbClr val="000000"/>
            </a:solidFill>
            <a:latin typeface="+mn-lt"/>
            <a:cs typeface="Arial"/>
          </a:endParaRPr>
        </a:p>
      </xdr:txBody>
    </xdr:sp>
    <xdr:clientData/>
  </xdr:twoCellAnchor>
  <xdr:twoCellAnchor>
    <xdr:from>
      <xdr:col>2</xdr:col>
      <xdr:colOff>1581150</xdr:colOff>
      <xdr:row>47</xdr:row>
      <xdr:rowOff>38100</xdr:rowOff>
    </xdr:from>
    <xdr:to>
      <xdr:col>9</xdr:col>
      <xdr:colOff>598177</xdr:colOff>
      <xdr:row>54</xdr:row>
      <xdr:rowOff>7620</xdr:rowOff>
    </xdr:to>
    <xdr:sp macro="" textlink="">
      <xdr:nvSpPr>
        <xdr:cNvPr id="5122" name="Text Box 2">
          <a:extLst>
            <a:ext uri="{FF2B5EF4-FFF2-40B4-BE49-F238E27FC236}">
              <a16:creationId xmlns:a16="http://schemas.microsoft.com/office/drawing/2014/main" id="{34FF716F-3AAF-3EDA-8D3A-37D963BB53AA}"/>
            </a:ext>
          </a:extLst>
        </xdr:cNvPr>
        <xdr:cNvSpPr txBox="1">
          <a:spLocks noChangeArrowheads="1"/>
        </xdr:cNvSpPr>
      </xdr:nvSpPr>
      <xdr:spPr bwMode="auto">
        <a:xfrm>
          <a:off x="2352675" y="9391650"/>
          <a:ext cx="4084327" cy="162687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prstDash val="dash"/>
          <a:miter lim="800%"/>
          <a:headEnd/>
          <a:tailEnd/>
        </a:ln>
      </xdr:spPr>
      <xdr:txBody>
        <a:bodyPr vertOverflow="clip" wrap="square" lIns="27432" tIns="18288" rIns="0" bIns="0" anchor="t" upright="1"/>
        <a:lstStyle/>
        <a:p>
          <a:pPr marL="0" indent="0" algn="l" rtl="0">
            <a:lnSpc>
              <a:spcPts val="700"/>
            </a:lnSpc>
            <a:defRPr sz="1000"/>
          </a:pPr>
          <a:endParaRPr lang="mk-MK" sz="1000" b="0" i="0" u="none" strike="noStrike" baseline="0%">
            <a:solidFill>
              <a:srgbClr val="000000"/>
            </a:solidFill>
            <a:latin typeface="+mn-lt"/>
            <a:ea typeface="+mn-ea"/>
            <a:cs typeface="+mn-cs"/>
          </a:endParaRPr>
        </a:p>
        <a:p>
          <a:pPr marL="0" indent="0" algn="l" rtl="0">
            <a:lnSpc>
              <a:spcPts val="700"/>
            </a:lnSpc>
            <a:defRPr sz="1000"/>
          </a:pPr>
          <a:r>
            <a:rPr lang="mk-MK" sz="1000" b="0" i="0" u="none" strike="noStrike" baseline="0%">
              <a:solidFill>
                <a:srgbClr val="000000"/>
              </a:solidFill>
              <a:latin typeface="+mn-lt"/>
              <a:ea typeface="+mn-ea"/>
              <a:cs typeface="+mn-cs"/>
            </a:rPr>
            <a:t>Вредностите на здравствените услуги во кварталите се задолжително цели броеви</a:t>
          </a:r>
          <a:r>
            <a:rPr lang="en-US" sz="1000" b="0" i="0" u="none" strike="noStrike" baseline="0%">
              <a:solidFill>
                <a:srgbClr val="000000"/>
              </a:solidFill>
              <a:latin typeface="+mn-lt"/>
              <a:ea typeface="+mn-ea"/>
              <a:cs typeface="+mn-cs"/>
            </a:rPr>
            <a:t> </a:t>
          </a:r>
          <a:r>
            <a:rPr lang="mk-MK" sz="1000" b="0" i="0" u="none" strike="noStrike" baseline="0%">
              <a:solidFill>
                <a:srgbClr val="000000"/>
              </a:solidFill>
              <a:latin typeface="+mn-lt"/>
              <a:ea typeface="+mn-ea"/>
              <a:cs typeface="+mn-cs"/>
            </a:rPr>
            <a:t>( без децимали ). Не смеат да се внесуваат други знаци затоа што ќе јави грешка.</a:t>
          </a:r>
        </a:p>
        <a:p>
          <a:pPr algn="l" rtl="0">
            <a:defRPr sz="1000"/>
          </a:pPr>
          <a:endParaRPr lang="mk-MK" sz="1000" b="0" i="0" u="none" strike="noStrike" baseline="0%">
            <a:solidFill>
              <a:srgbClr val="000000"/>
            </a:solidFill>
            <a:latin typeface="+mn-lt"/>
            <a:ea typeface="+mn-ea"/>
            <a:cs typeface="+mn-cs"/>
          </a:endParaRPr>
        </a:p>
        <a:p>
          <a:pPr algn="l" rtl="0">
            <a:lnSpc>
              <a:spcPts val="700"/>
            </a:lnSpc>
            <a:defRPr sz="1000"/>
          </a:pPr>
          <a:r>
            <a:rPr lang="mk-MK" sz="1000" b="0" i="0" u="none" strike="noStrike" baseline="0%">
              <a:solidFill>
                <a:srgbClr val="000000"/>
              </a:solidFill>
              <a:latin typeface="+mn-lt"/>
              <a:ea typeface="+mn-ea"/>
              <a:cs typeface="+mn-cs"/>
            </a:rPr>
            <a:t>Ако треба да се брише некој внесен податок тоа правете го со </a:t>
          </a:r>
          <a:r>
            <a:rPr lang="en-US" sz="1000" b="0" i="0" u="none" strike="noStrike" baseline="0%">
              <a:solidFill>
                <a:srgbClr val="000000"/>
              </a:solidFill>
              <a:latin typeface="+mn-lt"/>
              <a:ea typeface="+mn-ea"/>
              <a:cs typeface="+mn-cs"/>
            </a:rPr>
            <a:t>delete </a:t>
          </a:r>
          <a:r>
            <a:rPr lang="mk-MK" sz="1000" b="0" i="0" u="none" strike="noStrike" baseline="0%">
              <a:solidFill>
                <a:srgbClr val="000000"/>
              </a:solidFill>
              <a:latin typeface="+mn-lt"/>
              <a:ea typeface="+mn-ea"/>
              <a:cs typeface="+mn-cs"/>
            </a:rPr>
            <a:t>Означете ја ќелијата во која треба да се брише податокот и  тогаш притиснете </a:t>
          </a:r>
          <a:r>
            <a:rPr lang="en-US" sz="1000" b="0" i="0" u="none" strike="noStrike" baseline="0%">
              <a:solidFill>
                <a:srgbClr val="000000"/>
              </a:solidFill>
              <a:latin typeface="+mn-lt"/>
              <a:ea typeface="+mn-ea"/>
              <a:cs typeface="+mn-cs"/>
            </a:rPr>
            <a:t>delete</a:t>
          </a:r>
          <a:r>
            <a:rPr lang="mk-MK" sz="1000" b="0" i="0" u="none" strike="noStrike" baseline="0%">
              <a:solidFill>
                <a:srgbClr val="000000"/>
              </a:solidFill>
              <a:latin typeface="+mn-lt"/>
              <a:ea typeface="+mn-ea"/>
              <a:cs typeface="+mn-cs"/>
            </a:rPr>
            <a:t>. Ако податокот го избришете со </a:t>
          </a:r>
          <a:r>
            <a:rPr lang="en-US" sz="1000" b="0" i="0" u="none" strike="noStrike" baseline="0%">
              <a:solidFill>
                <a:srgbClr val="000000"/>
              </a:solidFill>
              <a:latin typeface="+mn-lt"/>
              <a:ea typeface="+mn-ea"/>
              <a:cs typeface="+mn-cs"/>
            </a:rPr>
            <a:t>Space</a:t>
          </a:r>
          <a:r>
            <a:rPr lang="mk-MK" sz="1000" b="0" i="0" u="none" strike="noStrike" baseline="0%">
              <a:solidFill>
                <a:srgbClr val="000000"/>
              </a:solidFill>
              <a:latin typeface="+mn-lt"/>
              <a:ea typeface="+mn-ea"/>
              <a:cs typeface="+mn-cs"/>
            </a:rPr>
            <a:t> (</a:t>
          </a:r>
          <a:r>
            <a:rPr lang="en-US" sz="1000" b="0" i="0" u="none" strike="noStrike" baseline="0%">
              <a:solidFill>
                <a:srgbClr val="000000"/>
              </a:solidFill>
              <a:latin typeface="+mn-lt"/>
              <a:ea typeface="+mn-ea"/>
              <a:cs typeface="+mn-cs"/>
            </a:rPr>
            <a:t> </a:t>
          </a:r>
          <a:r>
            <a:rPr lang="mk-MK" sz="1000" b="0" i="0" u="none" strike="noStrike" baseline="0%">
              <a:solidFill>
                <a:srgbClr val="000000"/>
              </a:solidFill>
              <a:latin typeface="+mn-lt"/>
              <a:ea typeface="+mn-ea"/>
              <a:cs typeface="+mn-cs"/>
            </a:rPr>
            <a:t>големата типка за проред ) тогаш ќе се јави грешка во колоните 9 и  10.  </a:t>
          </a:r>
        </a:p>
        <a:p>
          <a:pPr algn="l" rtl="0">
            <a:lnSpc>
              <a:spcPts val="700"/>
            </a:lnSpc>
            <a:defRPr sz="1000"/>
          </a:pPr>
          <a:endParaRPr lang="mk-MK" sz="1000" b="0" i="0" u="none" strike="noStrike" baseline="0%">
            <a:solidFill>
              <a:srgbClr val="000000"/>
            </a:solidFill>
            <a:latin typeface="+mn-lt"/>
            <a:ea typeface="+mn-ea"/>
            <a:cs typeface="+mn-cs"/>
          </a:endParaRPr>
        </a:p>
        <a:p>
          <a:pPr algn="l" rtl="0">
            <a:lnSpc>
              <a:spcPts val="700"/>
            </a:lnSpc>
            <a:defRPr sz="1000"/>
          </a:pPr>
          <a:r>
            <a:rPr lang="mk-MK" sz="1000" b="0" i="0" u="none" strike="noStrike" baseline="0%">
              <a:solidFill>
                <a:srgbClr val="000000"/>
              </a:solidFill>
              <a:latin typeface="+mn-lt"/>
              <a:ea typeface="+mn-ea"/>
              <a:cs typeface="+mn-cs"/>
            </a:rPr>
            <a:t>Податоците се пополнуваат само во полињата што се означени со жолто. Доколку се исполни образецот услугите што треба да се  дополнат, впишете ги  во нов образец на истиот начин како и претходниот.</a:t>
          </a:r>
        </a:p>
        <a:p>
          <a:pPr algn="l" rtl="0">
            <a:lnSpc>
              <a:spcPts val="700"/>
            </a:lnSpc>
            <a:defRPr sz="1000"/>
          </a:pPr>
          <a:endParaRPr lang="mk-MK" sz="900" b="0" i="0" u="none" strike="noStrike" baseline="0%">
            <a:solidFill>
              <a:sysClr val="windowText" lastClr="000000"/>
            </a:solidFill>
            <a:latin typeface="+mn-lt"/>
          </a:endParaRPr>
        </a:p>
        <a:p>
          <a:pPr algn="l" rtl="0">
            <a:lnSpc>
              <a:spcPts val="700"/>
            </a:lnSpc>
            <a:defRPr sz="1000"/>
          </a:pPr>
          <a:r>
            <a:rPr lang="mk-MK" sz="1000" b="0" i="0" u="none" strike="noStrike" baseline="0%">
              <a:solidFill>
                <a:srgbClr val="000000"/>
              </a:solidFill>
              <a:latin typeface="+mn-lt"/>
              <a:ea typeface="+mn-ea"/>
              <a:cs typeface="+mn-cs"/>
            </a:rPr>
            <a:t>Прво се пополнува образецот електронски, истиот се печати и потпишан од овластеното лице се доставува до ФЗОМ заедно со понудата. </a:t>
          </a:r>
        </a:p>
      </xdr:txBody>
    </xdr:sp>
    <xdr:clientData/>
  </xdr:twoCellAnchor>
</xdr:wsDr>
</file>

<file path=xl/theme/theme1.xml><?xml version="1.0" encoding="utf-8"?>
<a:theme xmlns:a="http://purl.oclc.org/ooxml/drawingml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tint val="50%"/>
                <a:satMod val="300%"/>
              </a:schemeClr>
            </a:gs>
            <a:gs pos="35%">
              <a:schemeClr val="phClr">
                <a:tint val="37%"/>
                <a:satMod val="300%"/>
              </a:schemeClr>
            </a:gs>
            <a:gs pos="100%">
              <a:schemeClr val="phClr">
                <a:tint val="15%"/>
                <a:satMod val="350%"/>
              </a:schemeClr>
            </a:gs>
          </a:gsLst>
          <a:lin ang="16200000" scaled="1"/>
        </a:gradFill>
        <a:gradFill rotWithShape="1">
          <a:gsLst>
            <a:gs pos="0%">
              <a:schemeClr val="phClr">
                <a:shade val="51%"/>
                <a:satMod val="130%"/>
              </a:schemeClr>
            </a:gs>
            <a:gs pos="80%">
              <a:schemeClr val="phClr">
                <a:shade val="93%"/>
                <a:satMod val="130%"/>
              </a:schemeClr>
            </a:gs>
            <a:gs pos="100%">
              <a:schemeClr val="phClr">
                <a:shade val="94%"/>
                <a:satMod val="135%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%"/>
              <a:satMod val="105%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%">
              <a:schemeClr val="phClr">
                <a:tint val="40%"/>
                <a:satMod val="350%"/>
              </a:schemeClr>
            </a:gs>
            <a:gs pos="40%">
              <a:schemeClr val="phClr">
                <a:tint val="45%"/>
                <a:shade val="99%"/>
                <a:satMod val="350%"/>
              </a:schemeClr>
            </a:gs>
            <a:gs pos="100%">
              <a:schemeClr val="phClr">
                <a:shade val="20%"/>
                <a:satMod val="255%"/>
              </a:schemeClr>
            </a:gs>
          </a:gsLst>
          <a:path path="circle">
            <a:fillToRect l="50%" t="-80%" r="50%" b="180%"/>
          </a:path>
        </a:gradFill>
        <a:gradFill rotWithShape="1">
          <a:gsLst>
            <a:gs pos="0%">
              <a:schemeClr val="phClr">
                <a:tint val="80%"/>
                <a:satMod val="300%"/>
              </a:schemeClr>
            </a:gs>
            <a:gs pos="100%">
              <a:schemeClr val="phClr">
                <a:shade val="30%"/>
                <a:satMod val="200%"/>
              </a:schemeClr>
            </a:gs>
          </a:gsLst>
          <a:path path="circle">
            <a:fillToRect l="50%" t="50%" r="50%" b="50%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purl.oclc.org/ooxml/officeDocument/relationships/drawing" Target="../drawings/drawing1.xml"/><Relationship Id="rId1" Type="http://purl.oclc.org/ooxml/officeDocument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3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2"/>
  <sheetViews>
    <sheetView tabSelected="1" zoomScaleNormal="100" workbookViewId="0">
      <selection activeCell="Q51" sqref="Q51"/>
    </sheetView>
  </sheetViews>
  <sheetFormatPr defaultRowHeight="15.75"/>
  <cols>
    <col min="1" max="1" width="4.42578125" style="70" customWidth="1"/>
    <col min="2" max="2" width="7.140625" style="40" customWidth="1"/>
    <col min="3" max="3" width="36" style="8" customWidth="1"/>
    <col min="4" max="4" width="9.7109375" style="10" customWidth="1"/>
    <col min="5" max="5" width="5.7109375" style="10" customWidth="1"/>
    <col min="6" max="8" width="5.7109375" style="5" customWidth="1"/>
    <col min="9" max="9" width="7.42578125" style="5" customWidth="1"/>
    <col min="10" max="10" width="9.5703125" style="5" customWidth="1"/>
    <col min="11" max="11" width="4.28515625" style="5" hidden="1" customWidth="1"/>
    <col min="12" max="12" width="4" style="5" hidden="1" customWidth="1"/>
    <col min="13" max="13" width="0.140625" style="5" hidden="1" customWidth="1"/>
    <col min="14" max="14" width="1.140625" style="5" customWidth="1"/>
    <col min="15" max="16384" width="9.140625" style="5"/>
  </cols>
  <sheetData>
    <row r="1" spans="1:16" ht="19.5" customHeight="1" thickBot="1">
      <c r="A1" s="217" t="s">
        <v>5</v>
      </c>
      <c r="B1" s="218"/>
      <c r="C1" s="218"/>
      <c r="D1" s="219"/>
      <c r="E1" s="2"/>
      <c r="F1" s="3"/>
      <c r="I1" s="220" t="s">
        <v>102</v>
      </c>
      <c r="J1" s="221"/>
      <c r="K1" s="4"/>
    </row>
    <row r="2" spans="1:16">
      <c r="A2" s="159" t="s">
        <v>306</v>
      </c>
      <c r="B2" s="155"/>
      <c r="C2" s="156"/>
      <c r="D2" s="156"/>
      <c r="E2" s="156"/>
      <c r="F2" s="156"/>
      <c r="G2" s="156"/>
      <c r="H2" s="156"/>
      <c r="I2" s="157"/>
      <c r="J2" s="158"/>
      <c r="K2" s="9"/>
      <c r="P2" s="5" t="s">
        <v>1</v>
      </c>
    </row>
    <row r="3" spans="1:16" s="13" customFormat="1" ht="13.5" customHeight="1">
      <c r="A3" s="222" t="s">
        <v>101</v>
      </c>
      <c r="B3" s="223"/>
      <c r="C3" s="223"/>
      <c r="D3" s="223"/>
      <c r="E3" s="223"/>
      <c r="F3" s="223"/>
      <c r="G3" s="223"/>
      <c r="H3" s="223"/>
      <c r="I3" s="223"/>
      <c r="J3" s="223"/>
      <c r="K3" s="12"/>
      <c r="P3" s="42"/>
    </row>
    <row r="4" spans="1:16" s="13" customFormat="1" ht="16.5" customHeight="1">
      <c r="A4" s="14" t="s">
        <v>1</v>
      </c>
      <c r="B4" s="15" t="s">
        <v>1</v>
      </c>
      <c r="C4" s="209" t="s">
        <v>14</v>
      </c>
      <c r="D4" s="209"/>
      <c r="E4" s="209"/>
      <c r="F4" s="209"/>
      <c r="G4" s="210"/>
      <c r="H4" s="211" t="s">
        <v>0</v>
      </c>
      <c r="I4" s="212"/>
      <c r="J4" s="11"/>
      <c r="K4" s="16"/>
    </row>
    <row r="5" spans="1:16" s="19" customFormat="1" ht="11.25" customHeight="1">
      <c r="A5" s="213" t="s">
        <v>308</v>
      </c>
      <c r="B5" s="213"/>
      <c r="C5" s="213"/>
      <c r="D5" s="213"/>
      <c r="E5" s="213"/>
      <c r="F5" s="213"/>
      <c r="G5" s="213"/>
      <c r="H5" s="213"/>
      <c r="I5" s="213"/>
      <c r="J5" s="214"/>
      <c r="K5" s="41"/>
    </row>
    <row r="6" spans="1:16" s="19" customFormat="1" ht="12" thickBot="1">
      <c r="A6" s="215"/>
      <c r="B6" s="215"/>
      <c r="C6" s="215"/>
      <c r="D6" s="215"/>
      <c r="E6" s="215"/>
      <c r="F6" s="215"/>
      <c r="G6" s="215"/>
      <c r="H6" s="215"/>
      <c r="I6" s="215"/>
      <c r="J6" s="216"/>
      <c r="K6" s="41"/>
    </row>
    <row r="7" spans="1:16" s="57" customFormat="1" ht="19.899999999999999" customHeight="1" thickBot="1">
      <c r="A7" s="225" t="s">
        <v>6</v>
      </c>
      <c r="B7" s="231" t="s">
        <v>11</v>
      </c>
      <c r="C7" s="233" t="s">
        <v>307</v>
      </c>
      <c r="D7" s="235" t="s">
        <v>7</v>
      </c>
      <c r="E7" s="237" t="s">
        <v>10</v>
      </c>
      <c r="F7" s="238"/>
      <c r="G7" s="238"/>
      <c r="H7" s="238"/>
      <c r="I7" s="239"/>
      <c r="J7" s="225" t="s">
        <v>8</v>
      </c>
      <c r="K7" s="56"/>
    </row>
    <row r="8" spans="1:16" s="59" customFormat="1" ht="33.75" customHeight="1" thickBot="1">
      <c r="A8" s="230"/>
      <c r="B8" s="232"/>
      <c r="C8" s="234"/>
      <c r="D8" s="236"/>
      <c r="E8" s="81" t="s">
        <v>144</v>
      </c>
      <c r="F8" s="82" t="s">
        <v>145</v>
      </c>
      <c r="G8" s="82" t="s">
        <v>146</v>
      </c>
      <c r="H8" s="83" t="s">
        <v>147</v>
      </c>
      <c r="I8" s="84" t="s">
        <v>9</v>
      </c>
      <c r="J8" s="226"/>
      <c r="K8" s="58"/>
    </row>
    <row r="9" spans="1:16" s="93" customFormat="1" ht="13.5" thickBot="1">
      <c r="A9" s="86">
        <v>1</v>
      </c>
      <c r="B9" s="87">
        <v>2</v>
      </c>
      <c r="C9" s="88">
        <v>3</v>
      </c>
      <c r="D9" s="89">
        <v>4</v>
      </c>
      <c r="E9" s="89">
        <v>5</v>
      </c>
      <c r="F9" s="88">
        <v>6</v>
      </c>
      <c r="G9" s="88">
        <v>7</v>
      </c>
      <c r="H9" s="90">
        <v>8</v>
      </c>
      <c r="I9" s="91" t="s">
        <v>2</v>
      </c>
      <c r="J9" s="85" t="s">
        <v>3</v>
      </c>
      <c r="K9" s="92"/>
    </row>
    <row r="10" spans="1:16" s="7" customFormat="1">
      <c r="A10" s="61">
        <v>1</v>
      </c>
      <c r="B10" s="45"/>
      <c r="C10" s="52" t="str">
        <f>IF(L10&gt;2, VLOOKUP(B10,ценовник!$A$7:$C$132,2,FALSE),"")</f>
        <v/>
      </c>
      <c r="D10" s="53" t="str">
        <f>IF(L10&gt;0,VLOOKUP(B10,ценовник!$A$7:$C$132,3,FALSE),"")</f>
        <v/>
      </c>
      <c r="E10" s="54"/>
      <c r="F10" s="54"/>
      <c r="G10" s="54"/>
      <c r="H10" s="55"/>
      <c r="I10" s="77">
        <f>E10+F10+G10+H10</f>
        <v>0</v>
      </c>
      <c r="J10" s="78">
        <f t="shared" ref="J10:J43" si="0">IF(L10&gt;= 2,I10*D10,0)</f>
        <v>0</v>
      </c>
      <c r="K10" s="18"/>
      <c r="L10" s="7">
        <f>LEN(B10)</f>
        <v>0</v>
      </c>
    </row>
    <row r="11" spans="1:16" s="7" customFormat="1">
      <c r="A11" s="62">
        <v>2</v>
      </c>
      <c r="B11" s="45"/>
      <c r="C11" s="52" t="str">
        <f>IF(L11&gt;2, VLOOKUP(B11,ценовник!$A$7:$C$132,2,FALSE),"")</f>
        <v/>
      </c>
      <c r="D11" s="53" t="str">
        <f>IF(L11&gt;0,VLOOKUP(B11,ценовник!$A$7:$C$132,3,FALSE),"")</f>
        <v/>
      </c>
      <c r="E11" s="54"/>
      <c r="F11" s="54"/>
      <c r="G11" s="54"/>
      <c r="H11" s="55"/>
      <c r="I11" s="79">
        <f>E11+F11+G11+H11</f>
        <v>0</v>
      </c>
      <c r="J11" s="80">
        <f t="shared" si="0"/>
        <v>0</v>
      </c>
      <c r="K11" s="18"/>
      <c r="L11" s="7">
        <f>LEN(B11)</f>
        <v>0</v>
      </c>
    </row>
    <row r="12" spans="1:16" s="7" customFormat="1">
      <c r="A12" s="62">
        <v>3</v>
      </c>
      <c r="B12" s="45"/>
      <c r="C12" s="52" t="str">
        <f>IF(L12&gt;2, VLOOKUP(B12,ценовник!$A$7:$C$132,2,FALSE),"")</f>
        <v/>
      </c>
      <c r="D12" s="53" t="str">
        <f>IF(L12&gt;0,VLOOKUP(B12,ценовник!$A$7:$C$132,3,FALSE),"")</f>
        <v/>
      </c>
      <c r="E12" s="54"/>
      <c r="F12" s="54"/>
      <c r="G12" s="54"/>
      <c r="H12" s="55"/>
      <c r="I12" s="79">
        <f t="shared" ref="I12:I43" si="1">E12+F12+G12+H12</f>
        <v>0</v>
      </c>
      <c r="J12" s="80">
        <f t="shared" si="0"/>
        <v>0</v>
      </c>
      <c r="K12" s="18"/>
      <c r="L12" s="7">
        <f t="shared" ref="L12:L43" si="2">LEN(B12)</f>
        <v>0</v>
      </c>
    </row>
    <row r="13" spans="1:16" s="7" customFormat="1">
      <c r="A13" s="62">
        <v>4</v>
      </c>
      <c r="B13" s="45"/>
      <c r="C13" s="52" t="str">
        <f>IF(L13&gt;2, VLOOKUP(B13,ценовник!$A$7:$C$132,2,FALSE),"")</f>
        <v/>
      </c>
      <c r="D13" s="53" t="str">
        <f>IF(L13&gt;0,VLOOKUP(B13,ценовник!$A$7:$C$132,3,FALSE),"")</f>
        <v/>
      </c>
      <c r="E13" s="54"/>
      <c r="F13" s="54"/>
      <c r="G13" s="54"/>
      <c r="H13" s="55"/>
      <c r="I13" s="79">
        <f t="shared" si="1"/>
        <v>0</v>
      </c>
      <c r="J13" s="80">
        <f t="shared" si="0"/>
        <v>0</v>
      </c>
      <c r="K13" s="18"/>
      <c r="L13" s="7">
        <f t="shared" si="2"/>
        <v>0</v>
      </c>
    </row>
    <row r="14" spans="1:16" s="7" customFormat="1">
      <c r="A14" s="62">
        <v>5</v>
      </c>
      <c r="B14" s="45"/>
      <c r="C14" s="52" t="str">
        <f>IF(L14&gt;2, VLOOKUP(B14,ценовник!$A$7:$C$132,2,FALSE),"")</f>
        <v/>
      </c>
      <c r="D14" s="53" t="str">
        <f>IF(L14&gt;0,VLOOKUP(B14,ценовник!$A$7:$C$132,3,FALSE),"")</f>
        <v/>
      </c>
      <c r="E14" s="54"/>
      <c r="F14" s="54"/>
      <c r="G14" s="54"/>
      <c r="H14" s="55"/>
      <c r="I14" s="79">
        <f t="shared" si="1"/>
        <v>0</v>
      </c>
      <c r="J14" s="80">
        <f t="shared" si="0"/>
        <v>0</v>
      </c>
      <c r="K14" s="18"/>
      <c r="L14" s="7">
        <f t="shared" si="2"/>
        <v>0</v>
      </c>
    </row>
    <row r="15" spans="1:16" s="7" customFormat="1">
      <c r="A15" s="62">
        <v>6</v>
      </c>
      <c r="B15" s="45"/>
      <c r="C15" s="52" t="str">
        <f>IF(L15&gt;2, VLOOKUP(B15,ценовник!$A$7:$C$132,2,FALSE),"")</f>
        <v/>
      </c>
      <c r="D15" s="53" t="str">
        <f>IF(L15&gt;0,VLOOKUP(B15,ценовник!$A$7:$C$132,3,FALSE),"")</f>
        <v/>
      </c>
      <c r="E15" s="54"/>
      <c r="F15" s="54"/>
      <c r="G15" s="54"/>
      <c r="H15" s="55"/>
      <c r="I15" s="79">
        <f t="shared" si="1"/>
        <v>0</v>
      </c>
      <c r="J15" s="80">
        <f t="shared" si="0"/>
        <v>0</v>
      </c>
      <c r="K15" s="18"/>
      <c r="L15" s="7">
        <f t="shared" si="2"/>
        <v>0</v>
      </c>
    </row>
    <row r="16" spans="1:16" s="7" customFormat="1">
      <c r="A16" s="62">
        <v>7</v>
      </c>
      <c r="B16" s="45"/>
      <c r="C16" s="52" t="str">
        <f>IF(L16&gt;2, VLOOKUP(B16,ценовник!$A$7:$C$132,2,FALSE),"")</f>
        <v/>
      </c>
      <c r="D16" s="53" t="str">
        <f>IF(L16&gt;0,VLOOKUP(B16,ценовник!$A$7:$C$132,3,FALSE),"")</f>
        <v/>
      </c>
      <c r="E16" s="46"/>
      <c r="F16" s="46"/>
      <c r="G16" s="46"/>
      <c r="H16" s="47"/>
      <c r="I16" s="79">
        <f t="shared" si="1"/>
        <v>0</v>
      </c>
      <c r="J16" s="80">
        <f t="shared" si="0"/>
        <v>0</v>
      </c>
      <c r="K16" s="18"/>
      <c r="L16" s="7">
        <f t="shared" si="2"/>
        <v>0</v>
      </c>
    </row>
    <row r="17" spans="1:12" s="7" customFormat="1">
      <c r="A17" s="62">
        <v>8</v>
      </c>
      <c r="B17" s="45"/>
      <c r="C17" s="52" t="str">
        <f>IF(L17&gt;2, VLOOKUP(B17,ценовник!$A$7:$C$132,2,FALSE),"")</f>
        <v/>
      </c>
      <c r="D17" s="53" t="str">
        <f>IF(L17&gt;0,VLOOKUP(B17,ценовник!$A$7:$C$132,3,FALSE),"")</f>
        <v/>
      </c>
      <c r="E17" s="46"/>
      <c r="F17" s="46"/>
      <c r="G17" s="46"/>
      <c r="H17" s="47"/>
      <c r="I17" s="79">
        <f t="shared" si="1"/>
        <v>0</v>
      </c>
      <c r="J17" s="80">
        <f t="shared" si="0"/>
        <v>0</v>
      </c>
      <c r="K17" s="18"/>
      <c r="L17" s="7">
        <f t="shared" si="2"/>
        <v>0</v>
      </c>
    </row>
    <row r="18" spans="1:12" s="7" customFormat="1">
      <c r="A18" s="62">
        <v>9</v>
      </c>
      <c r="B18" s="45"/>
      <c r="C18" s="52" t="str">
        <f>IF(L18&gt;2, VLOOKUP(B18,ценовник!$A$7:$C$132,2,FALSE),"")</f>
        <v/>
      </c>
      <c r="D18" s="53" t="str">
        <f>IF(L18&gt;0,VLOOKUP(B18,ценовник!$A$7:$C$132,3,FALSE),"")</f>
        <v/>
      </c>
      <c r="E18" s="46"/>
      <c r="F18" s="46"/>
      <c r="G18" s="46"/>
      <c r="H18" s="47"/>
      <c r="I18" s="79">
        <f t="shared" si="1"/>
        <v>0</v>
      </c>
      <c r="J18" s="80">
        <f t="shared" si="0"/>
        <v>0</v>
      </c>
      <c r="K18" s="18"/>
      <c r="L18" s="7">
        <f t="shared" si="2"/>
        <v>0</v>
      </c>
    </row>
    <row r="19" spans="1:12" s="7" customFormat="1">
      <c r="A19" s="62">
        <v>10</v>
      </c>
      <c r="B19" s="45"/>
      <c r="C19" s="52" t="str">
        <f>IF(L19&gt;2, VLOOKUP(B19,ценовник!$A$7:$C$132,2,FALSE),"")</f>
        <v/>
      </c>
      <c r="D19" s="53" t="str">
        <f>IF(L19&gt;0,VLOOKUP(B19,ценовник!$A$7:$C$132,3,FALSE),"")</f>
        <v/>
      </c>
      <c r="E19" s="46"/>
      <c r="F19" s="46"/>
      <c r="G19" s="46"/>
      <c r="H19" s="47"/>
      <c r="I19" s="79">
        <f t="shared" si="1"/>
        <v>0</v>
      </c>
      <c r="J19" s="80">
        <f>IF(L19&gt;= 2,I19*D19,0)</f>
        <v>0</v>
      </c>
      <c r="K19" s="18"/>
      <c r="L19" s="7">
        <f t="shared" si="2"/>
        <v>0</v>
      </c>
    </row>
    <row r="20" spans="1:12" s="7" customFormat="1">
      <c r="A20" s="62">
        <v>11</v>
      </c>
      <c r="B20" s="45"/>
      <c r="C20" s="52" t="str">
        <f>IF(L20&gt;2, VLOOKUP(B20,ценовник!$A$7:$C$132,2,FALSE),"")</f>
        <v/>
      </c>
      <c r="D20" s="53" t="str">
        <f>IF(L20&gt;0,VLOOKUP(B20,ценовник!$A$7:$C$132,3,FALSE),"")</f>
        <v/>
      </c>
      <c r="E20" s="46"/>
      <c r="F20" s="46"/>
      <c r="G20" s="46"/>
      <c r="H20" s="47"/>
      <c r="I20" s="79">
        <f t="shared" si="1"/>
        <v>0</v>
      </c>
      <c r="J20" s="80">
        <f t="shared" si="0"/>
        <v>0</v>
      </c>
      <c r="K20" s="18"/>
      <c r="L20" s="7">
        <f t="shared" si="2"/>
        <v>0</v>
      </c>
    </row>
    <row r="21" spans="1:12" s="7" customFormat="1">
      <c r="A21" s="62">
        <v>12</v>
      </c>
      <c r="B21" s="45"/>
      <c r="C21" s="52" t="str">
        <f>IF(L21&gt;2, VLOOKUP(B21,ценовник!$A$7:$C$132,2,FALSE),"")</f>
        <v/>
      </c>
      <c r="D21" s="53" t="str">
        <f>IF(L21&gt;0,VLOOKUP(B21,ценовник!$A$7:$C$132,3,FALSE),"")</f>
        <v/>
      </c>
      <c r="E21" s="46"/>
      <c r="F21" s="46"/>
      <c r="G21" s="46"/>
      <c r="H21" s="47"/>
      <c r="I21" s="79">
        <f t="shared" si="1"/>
        <v>0</v>
      </c>
      <c r="J21" s="80">
        <f t="shared" si="0"/>
        <v>0</v>
      </c>
      <c r="K21" s="18"/>
      <c r="L21" s="7">
        <f t="shared" si="2"/>
        <v>0</v>
      </c>
    </row>
    <row r="22" spans="1:12" s="7" customFormat="1">
      <c r="A22" s="62">
        <v>13</v>
      </c>
      <c r="B22" s="45"/>
      <c r="C22" s="52" t="str">
        <f>IF(L22&gt;2, VLOOKUP(B22,ценовник!$A$7:$C$132,2,FALSE),"")</f>
        <v/>
      </c>
      <c r="D22" s="53" t="str">
        <f>IF(L22&gt;0,VLOOKUP(B22,ценовник!$A$7:$C$132,3,FALSE),"")</f>
        <v/>
      </c>
      <c r="E22" s="46"/>
      <c r="F22" s="46"/>
      <c r="G22" s="46"/>
      <c r="H22" s="47"/>
      <c r="I22" s="79">
        <f t="shared" si="1"/>
        <v>0</v>
      </c>
      <c r="J22" s="80">
        <f t="shared" si="0"/>
        <v>0</v>
      </c>
      <c r="K22" s="18"/>
      <c r="L22" s="7">
        <f t="shared" si="2"/>
        <v>0</v>
      </c>
    </row>
    <row r="23" spans="1:12" s="7" customFormat="1">
      <c r="A23" s="62">
        <v>14</v>
      </c>
      <c r="B23" s="45"/>
      <c r="C23" s="52" t="str">
        <f>IF(L23&gt;2, VLOOKUP(B23,ценовник!$A$7:$C$132,2,FALSE),"")</f>
        <v/>
      </c>
      <c r="D23" s="53" t="str">
        <f>IF(L23&gt;0,VLOOKUP(B23,ценовник!$A$7:$C$132,3,FALSE),"")</f>
        <v/>
      </c>
      <c r="E23" s="46"/>
      <c r="F23" s="46"/>
      <c r="G23" s="46"/>
      <c r="H23" s="47"/>
      <c r="I23" s="79">
        <f t="shared" si="1"/>
        <v>0</v>
      </c>
      <c r="J23" s="80">
        <f t="shared" si="0"/>
        <v>0</v>
      </c>
      <c r="K23" s="18"/>
      <c r="L23" s="7">
        <f t="shared" si="2"/>
        <v>0</v>
      </c>
    </row>
    <row r="24" spans="1:12" s="7" customFormat="1">
      <c r="A24" s="62">
        <v>15</v>
      </c>
      <c r="B24" s="45"/>
      <c r="C24" s="52" t="str">
        <f>IF(L24&gt;2, VLOOKUP(B24,ценовник!$A$7:$C$132,2,FALSE),"")</f>
        <v/>
      </c>
      <c r="D24" s="53" t="str">
        <f>IF(L24&gt;0,VLOOKUP(B24,ценовник!$A$7:$C$132,3,FALSE),"")</f>
        <v/>
      </c>
      <c r="E24" s="46"/>
      <c r="F24" s="46"/>
      <c r="G24" s="46"/>
      <c r="H24" s="47"/>
      <c r="I24" s="79">
        <f t="shared" si="1"/>
        <v>0</v>
      </c>
      <c r="J24" s="80">
        <f t="shared" si="0"/>
        <v>0</v>
      </c>
      <c r="K24" s="18"/>
      <c r="L24" s="7">
        <f t="shared" si="2"/>
        <v>0</v>
      </c>
    </row>
    <row r="25" spans="1:12" s="7" customFormat="1">
      <c r="A25" s="62">
        <v>16</v>
      </c>
      <c r="B25" s="45"/>
      <c r="C25" s="52" t="str">
        <f>IF(L25&gt;2, VLOOKUP(B25,ценовник!$A$7:$C$132,2,FALSE),"")</f>
        <v/>
      </c>
      <c r="D25" s="53" t="str">
        <f>IF(L25&gt;0,VLOOKUP(B25,ценовник!$A$7:$C$132,3,FALSE),"")</f>
        <v/>
      </c>
      <c r="E25" s="46"/>
      <c r="F25" s="46"/>
      <c r="G25" s="46"/>
      <c r="H25" s="47"/>
      <c r="I25" s="79">
        <f t="shared" si="1"/>
        <v>0</v>
      </c>
      <c r="J25" s="80">
        <f t="shared" si="0"/>
        <v>0</v>
      </c>
      <c r="K25" s="18"/>
      <c r="L25" s="7">
        <f t="shared" si="2"/>
        <v>0</v>
      </c>
    </row>
    <row r="26" spans="1:12" s="7" customFormat="1">
      <c r="A26" s="62">
        <v>17</v>
      </c>
      <c r="B26" s="45"/>
      <c r="C26" s="52" t="str">
        <f>IF(L26&gt;2, VLOOKUP(B26,ценовник!$A$7:$C$132,2,FALSE),"")</f>
        <v/>
      </c>
      <c r="D26" s="53" t="str">
        <f>IF(L26&gt;0,VLOOKUP(B26,ценовник!$A$7:$C$132,3,FALSE),"")</f>
        <v/>
      </c>
      <c r="E26" s="46"/>
      <c r="F26" s="46"/>
      <c r="G26" s="46"/>
      <c r="H26" s="47"/>
      <c r="I26" s="79">
        <f t="shared" si="1"/>
        <v>0</v>
      </c>
      <c r="J26" s="80">
        <f t="shared" si="0"/>
        <v>0</v>
      </c>
      <c r="K26" s="18"/>
      <c r="L26" s="7">
        <f t="shared" si="2"/>
        <v>0</v>
      </c>
    </row>
    <row r="27" spans="1:12" s="7" customFormat="1">
      <c r="A27" s="62">
        <v>18</v>
      </c>
      <c r="B27" s="45"/>
      <c r="C27" s="52" t="str">
        <f>IF(L27&gt;2, VLOOKUP(B27,ценовник!$A$7:$C$132,2,FALSE),"")</f>
        <v/>
      </c>
      <c r="D27" s="53" t="str">
        <f>IF(L27&gt;0,VLOOKUP(B27,ценовник!$A$7:$C$132,3,FALSE),"")</f>
        <v/>
      </c>
      <c r="E27" s="46"/>
      <c r="F27" s="46"/>
      <c r="G27" s="46"/>
      <c r="H27" s="47"/>
      <c r="I27" s="79">
        <f t="shared" si="1"/>
        <v>0</v>
      </c>
      <c r="J27" s="80">
        <f t="shared" si="0"/>
        <v>0</v>
      </c>
      <c r="K27" s="18"/>
      <c r="L27" s="7">
        <f t="shared" si="2"/>
        <v>0</v>
      </c>
    </row>
    <row r="28" spans="1:12" s="7" customFormat="1">
      <c r="A28" s="62">
        <v>19</v>
      </c>
      <c r="B28" s="45"/>
      <c r="C28" s="52" t="str">
        <f>IF(L28&gt;2, VLOOKUP(B28,ценовник!$A$7:$C$132,2,FALSE),"")</f>
        <v/>
      </c>
      <c r="D28" s="53" t="str">
        <f>IF(L28&gt;0,VLOOKUP(B28,ценовник!$A$7:$C$132,3,FALSE),"")</f>
        <v/>
      </c>
      <c r="E28" s="46"/>
      <c r="F28" s="46"/>
      <c r="G28" s="46"/>
      <c r="H28" s="47"/>
      <c r="I28" s="79">
        <f t="shared" si="1"/>
        <v>0</v>
      </c>
      <c r="J28" s="80">
        <f t="shared" si="0"/>
        <v>0</v>
      </c>
      <c r="K28" s="18"/>
      <c r="L28" s="7">
        <f t="shared" si="2"/>
        <v>0</v>
      </c>
    </row>
    <row r="29" spans="1:12" s="7" customFormat="1">
      <c r="A29" s="62">
        <v>20</v>
      </c>
      <c r="B29" s="45"/>
      <c r="C29" s="52" t="str">
        <f>IF(L29&gt;2, VLOOKUP(B29,ценовник!$A$7:$C$132,2,FALSE),"")</f>
        <v/>
      </c>
      <c r="D29" s="53" t="str">
        <f>IF(L29&gt;0,VLOOKUP(B29,ценовник!$A$7:$C$132,3,FALSE),"")</f>
        <v/>
      </c>
      <c r="E29" s="46"/>
      <c r="F29" s="46"/>
      <c r="G29" s="46"/>
      <c r="H29" s="47"/>
      <c r="I29" s="79">
        <f t="shared" si="1"/>
        <v>0</v>
      </c>
      <c r="J29" s="80">
        <f t="shared" si="0"/>
        <v>0</v>
      </c>
      <c r="K29" s="18"/>
      <c r="L29" s="7">
        <f t="shared" si="2"/>
        <v>0</v>
      </c>
    </row>
    <row r="30" spans="1:12" s="7" customFormat="1">
      <c r="A30" s="62">
        <v>21</v>
      </c>
      <c r="B30" s="45"/>
      <c r="C30" s="52" t="str">
        <f>IF(L30&gt;2, VLOOKUP(B30,ценовник!$A$7:$C$132,2,FALSE),"")</f>
        <v/>
      </c>
      <c r="D30" s="53" t="str">
        <f>IF(L30&gt;0,VLOOKUP(B30,ценовник!$A$7:$C$132,3,FALSE),"")</f>
        <v/>
      </c>
      <c r="E30" s="46"/>
      <c r="F30" s="46"/>
      <c r="G30" s="46"/>
      <c r="H30" s="47"/>
      <c r="I30" s="79">
        <f t="shared" si="1"/>
        <v>0</v>
      </c>
      <c r="J30" s="80">
        <f t="shared" si="0"/>
        <v>0</v>
      </c>
      <c r="K30" s="18"/>
      <c r="L30" s="7">
        <f t="shared" si="2"/>
        <v>0</v>
      </c>
    </row>
    <row r="31" spans="1:12" s="7" customFormat="1">
      <c r="A31" s="62">
        <v>22</v>
      </c>
      <c r="B31" s="45"/>
      <c r="C31" s="52" t="str">
        <f>IF(L31&gt;2, VLOOKUP(B31,ценовник!$A$7:$C$132,2,FALSE),"")</f>
        <v/>
      </c>
      <c r="D31" s="53" t="str">
        <f>IF(L31&gt;0,VLOOKUP(B31,ценовник!$A$7:$C$132,3,FALSE),"")</f>
        <v/>
      </c>
      <c r="E31" s="46"/>
      <c r="F31" s="46"/>
      <c r="G31" s="46"/>
      <c r="H31" s="47"/>
      <c r="I31" s="79">
        <f t="shared" si="1"/>
        <v>0</v>
      </c>
      <c r="J31" s="80">
        <f t="shared" si="0"/>
        <v>0</v>
      </c>
      <c r="K31" s="18"/>
      <c r="L31" s="7">
        <f t="shared" si="2"/>
        <v>0</v>
      </c>
    </row>
    <row r="32" spans="1:12" s="7" customFormat="1">
      <c r="A32" s="62">
        <v>23</v>
      </c>
      <c r="B32" s="45"/>
      <c r="C32" s="52" t="str">
        <f>IF(L32&gt;2, VLOOKUP(B32,ценовник!$A$7:$C$132,2,FALSE),"")</f>
        <v/>
      </c>
      <c r="D32" s="53" t="str">
        <f>IF(L32&gt;0,VLOOKUP(B32,ценовник!$A$7:$C$132,3,FALSE),"")</f>
        <v/>
      </c>
      <c r="E32" s="46"/>
      <c r="F32" s="46"/>
      <c r="G32" s="46"/>
      <c r="H32" s="47"/>
      <c r="I32" s="79">
        <f t="shared" si="1"/>
        <v>0</v>
      </c>
      <c r="J32" s="80">
        <f t="shared" si="0"/>
        <v>0</v>
      </c>
      <c r="K32" s="18"/>
      <c r="L32" s="7">
        <f t="shared" si="2"/>
        <v>0</v>
      </c>
    </row>
    <row r="33" spans="1:12" s="7" customFormat="1">
      <c r="A33" s="62">
        <v>24</v>
      </c>
      <c r="B33" s="45"/>
      <c r="C33" s="52" t="str">
        <f>IF(L33&gt;2, VLOOKUP(B33,ценовник!$A$7:$C$132,2,FALSE),"")</f>
        <v/>
      </c>
      <c r="D33" s="53" t="str">
        <f>IF(L33&gt;0,VLOOKUP(B33,ценовник!$A$7:$C$132,3,FALSE),"")</f>
        <v/>
      </c>
      <c r="E33" s="46"/>
      <c r="F33" s="46"/>
      <c r="G33" s="46"/>
      <c r="H33" s="47"/>
      <c r="I33" s="79">
        <f t="shared" si="1"/>
        <v>0</v>
      </c>
      <c r="J33" s="80">
        <f t="shared" si="0"/>
        <v>0</v>
      </c>
      <c r="K33" s="18"/>
      <c r="L33" s="7">
        <f t="shared" si="2"/>
        <v>0</v>
      </c>
    </row>
    <row r="34" spans="1:12" s="7" customFormat="1">
      <c r="A34" s="62">
        <v>25</v>
      </c>
      <c r="B34" s="45"/>
      <c r="C34" s="52" t="str">
        <f>IF(L34&gt;2, VLOOKUP(B34,ценовник!$A$7:$C$132,2,FALSE),"")</f>
        <v/>
      </c>
      <c r="D34" s="53" t="str">
        <f>IF(L34&gt;0,VLOOKUP(B34,ценовник!$A$7:$C$132,3,FALSE),"")</f>
        <v/>
      </c>
      <c r="E34" s="46"/>
      <c r="F34" s="46"/>
      <c r="G34" s="46"/>
      <c r="H34" s="47"/>
      <c r="I34" s="79">
        <f t="shared" si="1"/>
        <v>0</v>
      </c>
      <c r="J34" s="80">
        <f t="shared" si="0"/>
        <v>0</v>
      </c>
      <c r="K34" s="18"/>
      <c r="L34" s="7">
        <f t="shared" si="2"/>
        <v>0</v>
      </c>
    </row>
    <row r="35" spans="1:12" s="7" customFormat="1">
      <c r="A35" s="62">
        <v>26</v>
      </c>
      <c r="B35" s="45"/>
      <c r="C35" s="52" t="str">
        <f>IF(L35&gt;2, VLOOKUP(B35,ценовник!$A$7:$C$132,2,FALSE),"")</f>
        <v/>
      </c>
      <c r="D35" s="53" t="str">
        <f>IF(L35&gt;0,VLOOKUP(B35,ценовник!$A$7:$C$132,3,FALSE),"")</f>
        <v/>
      </c>
      <c r="E35" s="46"/>
      <c r="F35" s="46"/>
      <c r="G35" s="46"/>
      <c r="H35" s="47"/>
      <c r="I35" s="79">
        <f t="shared" si="1"/>
        <v>0</v>
      </c>
      <c r="J35" s="80">
        <f t="shared" si="0"/>
        <v>0</v>
      </c>
      <c r="K35" s="18"/>
      <c r="L35" s="7">
        <f t="shared" si="2"/>
        <v>0</v>
      </c>
    </row>
    <row r="36" spans="1:12" s="7" customFormat="1">
      <c r="A36" s="62">
        <v>27</v>
      </c>
      <c r="B36" s="45"/>
      <c r="C36" s="52" t="str">
        <f>IF(L36&gt;2, VLOOKUP(B36,ценовник!$A$7:$C$132,2,FALSE),"")</f>
        <v/>
      </c>
      <c r="D36" s="53" t="str">
        <f>IF(L36&gt;0,VLOOKUP(B36,ценовник!$A$7:$C$132,3,FALSE),"")</f>
        <v/>
      </c>
      <c r="E36" s="46"/>
      <c r="F36" s="46"/>
      <c r="G36" s="46"/>
      <c r="H36" s="47"/>
      <c r="I36" s="79">
        <f t="shared" si="1"/>
        <v>0</v>
      </c>
      <c r="J36" s="80">
        <f t="shared" si="0"/>
        <v>0</v>
      </c>
      <c r="K36" s="18"/>
      <c r="L36" s="7">
        <f t="shared" si="2"/>
        <v>0</v>
      </c>
    </row>
    <row r="37" spans="1:12" s="7" customFormat="1">
      <c r="A37" s="62">
        <v>28</v>
      </c>
      <c r="B37" s="45"/>
      <c r="C37" s="52" t="str">
        <f>IF(L37&gt;2, VLOOKUP(B37,ценовник!$A$7:$C$132,2,FALSE),"")</f>
        <v/>
      </c>
      <c r="D37" s="53" t="str">
        <f>IF(L37&gt;0,VLOOKUP(B37,ценовник!$A$7:$C$132,3,FALSE),"")</f>
        <v/>
      </c>
      <c r="E37" s="46"/>
      <c r="F37" s="46"/>
      <c r="G37" s="46"/>
      <c r="H37" s="47"/>
      <c r="I37" s="79">
        <f t="shared" si="1"/>
        <v>0</v>
      </c>
      <c r="J37" s="80">
        <f t="shared" si="0"/>
        <v>0</v>
      </c>
      <c r="K37" s="18"/>
      <c r="L37" s="7">
        <f t="shared" si="2"/>
        <v>0</v>
      </c>
    </row>
    <row r="38" spans="1:12" s="7" customFormat="1">
      <c r="A38" s="62">
        <v>29</v>
      </c>
      <c r="B38" s="45"/>
      <c r="C38" s="52" t="str">
        <f>IF(L38&gt;2, VLOOKUP(B38,ценовник!$A$7:$C$132,2,FALSE),"")</f>
        <v/>
      </c>
      <c r="D38" s="53" t="str">
        <f>IF(L38&gt;0,VLOOKUP(B38,ценовник!$A$7:$C$132,3,FALSE),"")</f>
        <v/>
      </c>
      <c r="E38" s="46"/>
      <c r="F38" s="48"/>
      <c r="G38" s="48"/>
      <c r="H38" s="49"/>
      <c r="I38" s="79">
        <f t="shared" si="1"/>
        <v>0</v>
      </c>
      <c r="J38" s="80">
        <f t="shared" si="0"/>
        <v>0</v>
      </c>
      <c r="K38" s="18"/>
      <c r="L38" s="7">
        <f t="shared" si="2"/>
        <v>0</v>
      </c>
    </row>
    <row r="39" spans="1:12" s="7" customFormat="1">
      <c r="A39" s="62">
        <v>30</v>
      </c>
      <c r="B39" s="45"/>
      <c r="C39" s="52" t="str">
        <f>IF(L39&gt;2, VLOOKUP(B39,ценовник!$A$7:$C$132,2,FALSE),"")</f>
        <v/>
      </c>
      <c r="D39" s="53" t="str">
        <f>IF(L39&gt;0,VLOOKUP(B39,ценовник!$A$7:$C$132,3,FALSE),"")</f>
        <v/>
      </c>
      <c r="E39" s="46"/>
      <c r="F39" s="48"/>
      <c r="G39" s="48"/>
      <c r="H39" s="49"/>
      <c r="I39" s="79">
        <f t="shared" si="1"/>
        <v>0</v>
      </c>
      <c r="J39" s="80">
        <f t="shared" si="0"/>
        <v>0</v>
      </c>
      <c r="K39" s="18"/>
      <c r="L39" s="7">
        <f t="shared" si="2"/>
        <v>0</v>
      </c>
    </row>
    <row r="40" spans="1:12" s="7" customFormat="1">
      <c r="A40" s="62">
        <v>31</v>
      </c>
      <c r="B40" s="45"/>
      <c r="C40" s="52" t="str">
        <f>IF(L40&gt;2, VLOOKUP(B40,ценовник!$A$7:$C$132,2,FALSE),"")</f>
        <v/>
      </c>
      <c r="D40" s="53" t="str">
        <f>IF(L40&gt;0,VLOOKUP(B40,ценовник!$A$7:$C$132,3,FALSE),"")</f>
        <v/>
      </c>
      <c r="E40" s="46"/>
      <c r="F40" s="48"/>
      <c r="G40" s="48"/>
      <c r="H40" s="49"/>
      <c r="I40" s="79">
        <f t="shared" si="1"/>
        <v>0</v>
      </c>
      <c r="J40" s="80">
        <f t="shared" si="0"/>
        <v>0</v>
      </c>
      <c r="K40" s="18"/>
      <c r="L40" s="7">
        <f t="shared" si="2"/>
        <v>0</v>
      </c>
    </row>
    <row r="41" spans="1:12" s="7" customFormat="1">
      <c r="A41" s="62">
        <v>32</v>
      </c>
      <c r="B41" s="45"/>
      <c r="C41" s="52" t="str">
        <f>IF(L41&gt;2, VLOOKUP(B41,ценовник!$A$7:$C$132,2,FALSE),"")</f>
        <v/>
      </c>
      <c r="D41" s="53" t="str">
        <f>IF(L41&gt;0,VLOOKUP(B41,ценовник!$A$7:$C$132,3,FALSE),"")</f>
        <v/>
      </c>
      <c r="E41" s="46"/>
      <c r="F41" s="50"/>
      <c r="G41" s="50"/>
      <c r="H41" s="51"/>
      <c r="I41" s="79">
        <f t="shared" si="1"/>
        <v>0</v>
      </c>
      <c r="J41" s="80">
        <f t="shared" si="0"/>
        <v>0</v>
      </c>
      <c r="K41" s="18"/>
      <c r="L41" s="7">
        <f t="shared" si="2"/>
        <v>0</v>
      </c>
    </row>
    <row r="42" spans="1:12" s="7" customFormat="1">
      <c r="A42" s="62">
        <v>33</v>
      </c>
      <c r="B42" s="45"/>
      <c r="C42" s="52" t="str">
        <f>IF(L42&gt;2, VLOOKUP(B42,ценовник!$A$7:$C$132,2,FALSE),"")</f>
        <v/>
      </c>
      <c r="D42" s="53" t="str">
        <f>IF(L42&gt;0,VLOOKUP(B42,ценовник!$A$7:$C$132,3,FALSE),"")</f>
        <v/>
      </c>
      <c r="E42" s="46"/>
      <c r="F42" s="46"/>
      <c r="G42" s="46"/>
      <c r="H42" s="47"/>
      <c r="I42" s="79">
        <f t="shared" si="1"/>
        <v>0</v>
      </c>
      <c r="J42" s="80">
        <f t="shared" si="0"/>
        <v>0</v>
      </c>
      <c r="K42" s="18"/>
      <c r="L42" s="7">
        <f t="shared" si="2"/>
        <v>0</v>
      </c>
    </row>
    <row r="43" spans="1:12" s="7" customFormat="1" ht="16.5" thickBot="1">
      <c r="A43" s="62">
        <v>34</v>
      </c>
      <c r="B43" s="45"/>
      <c r="C43" s="52" t="str">
        <f>IF(L43&gt;2, VLOOKUP(B43,ценовник!$A$7:$C$132,2,FALSE),"")</f>
        <v/>
      </c>
      <c r="D43" s="53" t="str">
        <f>IF(L43&gt;0,VLOOKUP(B43,ценовник!$A$7:$C$132,3,FALSE),"")</f>
        <v/>
      </c>
      <c r="E43" s="46"/>
      <c r="F43" s="50"/>
      <c r="G43" s="50"/>
      <c r="H43" s="51"/>
      <c r="I43" s="79">
        <f t="shared" si="1"/>
        <v>0</v>
      </c>
      <c r="J43" s="80">
        <f t="shared" si="0"/>
        <v>0</v>
      </c>
      <c r="K43" s="18"/>
      <c r="L43" s="7">
        <f t="shared" si="2"/>
        <v>0</v>
      </c>
    </row>
    <row r="44" spans="1:12" s="21" customFormat="1" ht="15.75" customHeight="1" thickBot="1">
      <c r="A44" s="63"/>
      <c r="B44" s="43"/>
      <c r="C44" s="227" t="s">
        <v>9</v>
      </c>
      <c r="D44" s="227"/>
      <c r="E44" s="73">
        <f t="shared" ref="E44:J44" si="3" xml:space="preserve"> SUM(E10:E43)</f>
        <v>0</v>
      </c>
      <c r="F44" s="73">
        <f t="shared" si="3"/>
        <v>0</v>
      </c>
      <c r="G44" s="73">
        <f t="shared" si="3"/>
        <v>0</v>
      </c>
      <c r="H44" s="74">
        <f t="shared" si="3"/>
        <v>0</v>
      </c>
      <c r="I44" s="75">
        <f t="shared" si="3"/>
        <v>0</v>
      </c>
      <c r="J44" s="76">
        <f t="shared" si="3"/>
        <v>0</v>
      </c>
      <c r="K44" s="20"/>
    </row>
    <row r="45" spans="1:12" s="21" customFormat="1" ht="6" customHeight="1">
      <c r="A45" s="64"/>
      <c r="B45" s="22"/>
      <c r="C45" s="23"/>
      <c r="D45" s="24"/>
      <c r="E45" s="24"/>
      <c r="F45" s="25"/>
      <c r="G45" s="25"/>
      <c r="H45" s="25"/>
      <c r="I45" s="25"/>
      <c r="K45" s="26"/>
    </row>
    <row r="46" spans="1:12" s="21" customFormat="1" ht="12.75">
      <c r="A46" s="27" t="s">
        <v>309</v>
      </c>
      <c r="B46" s="28"/>
      <c r="C46" s="29"/>
      <c r="D46" s="30"/>
      <c r="E46" s="27" t="s">
        <v>12</v>
      </c>
      <c r="G46" s="228"/>
      <c r="H46" s="229"/>
      <c r="I46" s="94" t="s">
        <v>13</v>
      </c>
      <c r="K46" s="26"/>
    </row>
    <row r="47" spans="1:12" s="21" customFormat="1" ht="10.5" customHeight="1">
      <c r="A47" s="65"/>
      <c r="B47" s="27"/>
      <c r="C47" s="32"/>
      <c r="D47" s="30"/>
      <c r="E47" s="30"/>
      <c r="F47" s="31"/>
      <c r="G47" s="31"/>
      <c r="H47" s="31"/>
      <c r="I47" s="95" t="s">
        <v>4</v>
      </c>
      <c r="K47" s="26"/>
    </row>
    <row r="48" spans="1:12" ht="12" customHeight="1">
      <c r="A48" s="66"/>
      <c r="B48" s="33"/>
      <c r="C48" s="34"/>
      <c r="D48" s="30"/>
      <c r="E48" s="30"/>
      <c r="F48" s="31"/>
      <c r="G48" s="31"/>
      <c r="H48" s="31"/>
      <c r="I48" s="31"/>
      <c r="J48" s="35"/>
      <c r="K48" s="4"/>
    </row>
    <row r="49" spans="1:11" s="7" customFormat="1" ht="12.95" customHeight="1">
      <c r="A49" s="67"/>
      <c r="B49" s="36"/>
      <c r="C49" s="32"/>
      <c r="D49" s="37"/>
      <c r="E49" s="37"/>
      <c r="F49" s="36"/>
      <c r="G49" s="36"/>
      <c r="H49" s="36"/>
      <c r="I49" s="36"/>
      <c r="J49" s="6"/>
      <c r="K49" s="17"/>
    </row>
    <row r="50" spans="1:11" s="7" customFormat="1" ht="12.95" customHeight="1">
      <c r="A50" s="68"/>
      <c r="B50" s="36"/>
      <c r="C50" s="32"/>
      <c r="D50" s="37"/>
      <c r="E50" s="37"/>
      <c r="F50" s="36"/>
      <c r="G50" s="36"/>
      <c r="H50" s="36"/>
      <c r="I50" s="36"/>
      <c r="J50" s="6"/>
      <c r="K50" s="17"/>
    </row>
    <row r="51" spans="1:11" s="7" customFormat="1" ht="48.75" customHeight="1">
      <c r="A51" s="224"/>
      <c r="B51" s="224"/>
      <c r="C51" s="224"/>
      <c r="D51" s="224"/>
      <c r="E51" s="224"/>
      <c r="F51" s="224"/>
      <c r="G51" s="224"/>
      <c r="H51" s="224"/>
      <c r="I51" s="224"/>
      <c r="J51" s="224"/>
    </row>
    <row r="52" spans="1:11" s="7" customFormat="1" ht="12.95" customHeight="1">
      <c r="A52" s="69"/>
      <c r="C52" s="38"/>
      <c r="D52" s="39"/>
      <c r="E52" s="39"/>
    </row>
  </sheetData>
  <sheetProtection formatRows="0" insertColumns="0"/>
  <mergeCells count="16">
    <mergeCell ref="A51:J51"/>
    <mergeCell ref="J7:J8"/>
    <mergeCell ref="C44:D44"/>
    <mergeCell ref="G46:H46"/>
    <mergeCell ref="A7:A8"/>
    <mergeCell ref="B7:B8"/>
    <mergeCell ref="C7:C8"/>
    <mergeCell ref="D7:D8"/>
    <mergeCell ref="E7:I7"/>
    <mergeCell ref="C4:G4"/>
    <mergeCell ref="H4:I4"/>
    <mergeCell ref="A5:J5"/>
    <mergeCell ref="A6:J6"/>
    <mergeCell ref="A1:D1"/>
    <mergeCell ref="I1:J1"/>
    <mergeCell ref="A3:J3"/>
  </mergeCells>
  <phoneticPr fontId="5" type="noConversion"/>
  <pageMargins left="0.23" right="0.27" top="0.17" bottom="0.24" header="0.13" footer="0.24"/>
  <pageSetup paperSize="9" scale="95" orientation="portrait" horizontalDpi="1200" verticalDpi="1200" r:id="rId1"/>
  <headerFooter alignWithMargins="0"/>
  <drawing r:id="rId2"/>
</worksheet>
</file>

<file path=xl/worksheets/sheet2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0.39997558519241921"/>
  </sheetPr>
  <dimension ref="A2:F144"/>
  <sheetViews>
    <sheetView workbookViewId="0">
      <selection activeCell="F133" sqref="F133"/>
    </sheetView>
  </sheetViews>
  <sheetFormatPr defaultRowHeight="12.75"/>
  <cols>
    <col min="1" max="1" width="9.140625" style="164"/>
    <col min="2" max="2" width="9.140625" style="165" customWidth="1"/>
    <col min="3" max="3" width="81.140625" style="166" customWidth="1"/>
    <col min="4" max="4" width="16" style="164" customWidth="1"/>
    <col min="5" max="5" width="22.85546875" style="164" customWidth="1"/>
    <col min="6" max="6" width="45" style="164" customWidth="1"/>
    <col min="7" max="258" width="9.140625" style="164"/>
    <col min="259" max="259" width="81.140625" style="164" customWidth="1"/>
    <col min="260" max="260" width="16" style="164" customWidth="1"/>
    <col min="261" max="261" width="22.85546875" style="164" customWidth="1"/>
    <col min="262" max="262" width="45" style="164" customWidth="1"/>
    <col min="263" max="514" width="9.140625" style="164"/>
    <col min="515" max="515" width="81.140625" style="164" customWidth="1"/>
    <col min="516" max="516" width="16" style="164" customWidth="1"/>
    <col min="517" max="517" width="22.85546875" style="164" customWidth="1"/>
    <col min="518" max="518" width="45" style="164" customWidth="1"/>
    <col min="519" max="770" width="9.140625" style="164"/>
    <col min="771" max="771" width="81.140625" style="164" customWidth="1"/>
    <col min="772" max="772" width="16" style="164" customWidth="1"/>
    <col min="773" max="773" width="22.85546875" style="164" customWidth="1"/>
    <col min="774" max="774" width="45" style="164" customWidth="1"/>
    <col min="775" max="1026" width="9.140625" style="164"/>
    <col min="1027" max="1027" width="81.140625" style="164" customWidth="1"/>
    <col min="1028" max="1028" width="16" style="164" customWidth="1"/>
    <col min="1029" max="1029" width="22.85546875" style="164" customWidth="1"/>
    <col min="1030" max="1030" width="45" style="164" customWidth="1"/>
    <col min="1031" max="1282" width="9.140625" style="164"/>
    <col min="1283" max="1283" width="81.140625" style="164" customWidth="1"/>
    <col min="1284" max="1284" width="16" style="164" customWidth="1"/>
    <col min="1285" max="1285" width="22.85546875" style="164" customWidth="1"/>
    <col min="1286" max="1286" width="45" style="164" customWidth="1"/>
    <col min="1287" max="1538" width="9.140625" style="164"/>
    <col min="1539" max="1539" width="81.140625" style="164" customWidth="1"/>
    <col min="1540" max="1540" width="16" style="164" customWidth="1"/>
    <col min="1541" max="1541" width="22.85546875" style="164" customWidth="1"/>
    <col min="1542" max="1542" width="45" style="164" customWidth="1"/>
    <col min="1543" max="1794" width="9.140625" style="164"/>
    <col min="1795" max="1795" width="81.140625" style="164" customWidth="1"/>
    <col min="1796" max="1796" width="16" style="164" customWidth="1"/>
    <col min="1797" max="1797" width="22.85546875" style="164" customWidth="1"/>
    <col min="1798" max="1798" width="45" style="164" customWidth="1"/>
    <col min="1799" max="2050" width="9.140625" style="164"/>
    <col min="2051" max="2051" width="81.140625" style="164" customWidth="1"/>
    <col min="2052" max="2052" width="16" style="164" customWidth="1"/>
    <col min="2053" max="2053" width="22.85546875" style="164" customWidth="1"/>
    <col min="2054" max="2054" width="45" style="164" customWidth="1"/>
    <col min="2055" max="2306" width="9.140625" style="164"/>
    <col min="2307" max="2307" width="81.140625" style="164" customWidth="1"/>
    <col min="2308" max="2308" width="16" style="164" customWidth="1"/>
    <col min="2309" max="2309" width="22.85546875" style="164" customWidth="1"/>
    <col min="2310" max="2310" width="45" style="164" customWidth="1"/>
    <col min="2311" max="2562" width="9.140625" style="164"/>
    <col min="2563" max="2563" width="81.140625" style="164" customWidth="1"/>
    <col min="2564" max="2564" width="16" style="164" customWidth="1"/>
    <col min="2565" max="2565" width="22.85546875" style="164" customWidth="1"/>
    <col min="2566" max="2566" width="45" style="164" customWidth="1"/>
    <col min="2567" max="2818" width="9.140625" style="164"/>
    <col min="2819" max="2819" width="81.140625" style="164" customWidth="1"/>
    <col min="2820" max="2820" width="16" style="164" customWidth="1"/>
    <col min="2821" max="2821" width="22.85546875" style="164" customWidth="1"/>
    <col min="2822" max="2822" width="45" style="164" customWidth="1"/>
    <col min="2823" max="3074" width="9.140625" style="164"/>
    <col min="3075" max="3075" width="81.140625" style="164" customWidth="1"/>
    <col min="3076" max="3076" width="16" style="164" customWidth="1"/>
    <col min="3077" max="3077" width="22.85546875" style="164" customWidth="1"/>
    <col min="3078" max="3078" width="45" style="164" customWidth="1"/>
    <col min="3079" max="3330" width="9.140625" style="164"/>
    <col min="3331" max="3331" width="81.140625" style="164" customWidth="1"/>
    <col min="3332" max="3332" width="16" style="164" customWidth="1"/>
    <col min="3333" max="3333" width="22.85546875" style="164" customWidth="1"/>
    <col min="3334" max="3334" width="45" style="164" customWidth="1"/>
    <col min="3335" max="3586" width="9.140625" style="164"/>
    <col min="3587" max="3587" width="81.140625" style="164" customWidth="1"/>
    <col min="3588" max="3588" width="16" style="164" customWidth="1"/>
    <col min="3589" max="3589" width="22.85546875" style="164" customWidth="1"/>
    <col min="3590" max="3590" width="45" style="164" customWidth="1"/>
    <col min="3591" max="3842" width="9.140625" style="164"/>
    <col min="3843" max="3843" width="81.140625" style="164" customWidth="1"/>
    <col min="3844" max="3844" width="16" style="164" customWidth="1"/>
    <col min="3845" max="3845" width="22.85546875" style="164" customWidth="1"/>
    <col min="3846" max="3846" width="45" style="164" customWidth="1"/>
    <col min="3847" max="4098" width="9.140625" style="164"/>
    <col min="4099" max="4099" width="81.140625" style="164" customWidth="1"/>
    <col min="4100" max="4100" width="16" style="164" customWidth="1"/>
    <col min="4101" max="4101" width="22.85546875" style="164" customWidth="1"/>
    <col min="4102" max="4102" width="45" style="164" customWidth="1"/>
    <col min="4103" max="4354" width="9.140625" style="164"/>
    <col min="4355" max="4355" width="81.140625" style="164" customWidth="1"/>
    <col min="4356" max="4356" width="16" style="164" customWidth="1"/>
    <col min="4357" max="4357" width="22.85546875" style="164" customWidth="1"/>
    <col min="4358" max="4358" width="45" style="164" customWidth="1"/>
    <col min="4359" max="4610" width="9.140625" style="164"/>
    <col min="4611" max="4611" width="81.140625" style="164" customWidth="1"/>
    <col min="4612" max="4612" width="16" style="164" customWidth="1"/>
    <col min="4613" max="4613" width="22.85546875" style="164" customWidth="1"/>
    <col min="4614" max="4614" width="45" style="164" customWidth="1"/>
    <col min="4615" max="4866" width="9.140625" style="164"/>
    <col min="4867" max="4867" width="81.140625" style="164" customWidth="1"/>
    <col min="4868" max="4868" width="16" style="164" customWidth="1"/>
    <col min="4869" max="4869" width="22.85546875" style="164" customWidth="1"/>
    <col min="4870" max="4870" width="45" style="164" customWidth="1"/>
    <col min="4871" max="5122" width="9.140625" style="164"/>
    <col min="5123" max="5123" width="81.140625" style="164" customWidth="1"/>
    <col min="5124" max="5124" width="16" style="164" customWidth="1"/>
    <col min="5125" max="5125" width="22.85546875" style="164" customWidth="1"/>
    <col min="5126" max="5126" width="45" style="164" customWidth="1"/>
    <col min="5127" max="5378" width="9.140625" style="164"/>
    <col min="5379" max="5379" width="81.140625" style="164" customWidth="1"/>
    <col min="5380" max="5380" width="16" style="164" customWidth="1"/>
    <col min="5381" max="5381" width="22.85546875" style="164" customWidth="1"/>
    <col min="5382" max="5382" width="45" style="164" customWidth="1"/>
    <col min="5383" max="5634" width="9.140625" style="164"/>
    <col min="5635" max="5635" width="81.140625" style="164" customWidth="1"/>
    <col min="5636" max="5636" width="16" style="164" customWidth="1"/>
    <col min="5637" max="5637" width="22.85546875" style="164" customWidth="1"/>
    <col min="5638" max="5638" width="45" style="164" customWidth="1"/>
    <col min="5639" max="5890" width="9.140625" style="164"/>
    <col min="5891" max="5891" width="81.140625" style="164" customWidth="1"/>
    <col min="5892" max="5892" width="16" style="164" customWidth="1"/>
    <col min="5893" max="5893" width="22.85546875" style="164" customWidth="1"/>
    <col min="5894" max="5894" width="45" style="164" customWidth="1"/>
    <col min="5895" max="6146" width="9.140625" style="164"/>
    <col min="6147" max="6147" width="81.140625" style="164" customWidth="1"/>
    <col min="6148" max="6148" width="16" style="164" customWidth="1"/>
    <col min="6149" max="6149" width="22.85546875" style="164" customWidth="1"/>
    <col min="6150" max="6150" width="45" style="164" customWidth="1"/>
    <col min="6151" max="6402" width="9.140625" style="164"/>
    <col min="6403" max="6403" width="81.140625" style="164" customWidth="1"/>
    <col min="6404" max="6404" width="16" style="164" customWidth="1"/>
    <col min="6405" max="6405" width="22.85546875" style="164" customWidth="1"/>
    <col min="6406" max="6406" width="45" style="164" customWidth="1"/>
    <col min="6407" max="6658" width="9.140625" style="164"/>
    <col min="6659" max="6659" width="81.140625" style="164" customWidth="1"/>
    <col min="6660" max="6660" width="16" style="164" customWidth="1"/>
    <col min="6661" max="6661" width="22.85546875" style="164" customWidth="1"/>
    <col min="6662" max="6662" width="45" style="164" customWidth="1"/>
    <col min="6663" max="6914" width="9.140625" style="164"/>
    <col min="6915" max="6915" width="81.140625" style="164" customWidth="1"/>
    <col min="6916" max="6916" width="16" style="164" customWidth="1"/>
    <col min="6917" max="6917" width="22.85546875" style="164" customWidth="1"/>
    <col min="6918" max="6918" width="45" style="164" customWidth="1"/>
    <col min="6919" max="7170" width="9.140625" style="164"/>
    <col min="7171" max="7171" width="81.140625" style="164" customWidth="1"/>
    <col min="7172" max="7172" width="16" style="164" customWidth="1"/>
    <col min="7173" max="7173" width="22.85546875" style="164" customWidth="1"/>
    <col min="7174" max="7174" width="45" style="164" customWidth="1"/>
    <col min="7175" max="7426" width="9.140625" style="164"/>
    <col min="7427" max="7427" width="81.140625" style="164" customWidth="1"/>
    <col min="7428" max="7428" width="16" style="164" customWidth="1"/>
    <col min="7429" max="7429" width="22.85546875" style="164" customWidth="1"/>
    <col min="7430" max="7430" width="45" style="164" customWidth="1"/>
    <col min="7431" max="7682" width="9.140625" style="164"/>
    <col min="7683" max="7683" width="81.140625" style="164" customWidth="1"/>
    <col min="7684" max="7684" width="16" style="164" customWidth="1"/>
    <col min="7685" max="7685" width="22.85546875" style="164" customWidth="1"/>
    <col min="7686" max="7686" width="45" style="164" customWidth="1"/>
    <col min="7687" max="7938" width="9.140625" style="164"/>
    <col min="7939" max="7939" width="81.140625" style="164" customWidth="1"/>
    <col min="7940" max="7940" width="16" style="164" customWidth="1"/>
    <col min="7941" max="7941" width="22.85546875" style="164" customWidth="1"/>
    <col min="7942" max="7942" width="45" style="164" customWidth="1"/>
    <col min="7943" max="8194" width="9.140625" style="164"/>
    <col min="8195" max="8195" width="81.140625" style="164" customWidth="1"/>
    <col min="8196" max="8196" width="16" style="164" customWidth="1"/>
    <col min="8197" max="8197" width="22.85546875" style="164" customWidth="1"/>
    <col min="8198" max="8198" width="45" style="164" customWidth="1"/>
    <col min="8199" max="8450" width="9.140625" style="164"/>
    <col min="8451" max="8451" width="81.140625" style="164" customWidth="1"/>
    <col min="8452" max="8452" width="16" style="164" customWidth="1"/>
    <col min="8453" max="8453" width="22.85546875" style="164" customWidth="1"/>
    <col min="8454" max="8454" width="45" style="164" customWidth="1"/>
    <col min="8455" max="8706" width="9.140625" style="164"/>
    <col min="8707" max="8707" width="81.140625" style="164" customWidth="1"/>
    <col min="8708" max="8708" width="16" style="164" customWidth="1"/>
    <col min="8709" max="8709" width="22.85546875" style="164" customWidth="1"/>
    <col min="8710" max="8710" width="45" style="164" customWidth="1"/>
    <col min="8711" max="8962" width="9.140625" style="164"/>
    <col min="8963" max="8963" width="81.140625" style="164" customWidth="1"/>
    <col min="8964" max="8964" width="16" style="164" customWidth="1"/>
    <col min="8965" max="8965" width="22.85546875" style="164" customWidth="1"/>
    <col min="8966" max="8966" width="45" style="164" customWidth="1"/>
    <col min="8967" max="9218" width="9.140625" style="164"/>
    <col min="9219" max="9219" width="81.140625" style="164" customWidth="1"/>
    <col min="9220" max="9220" width="16" style="164" customWidth="1"/>
    <col min="9221" max="9221" width="22.85546875" style="164" customWidth="1"/>
    <col min="9222" max="9222" width="45" style="164" customWidth="1"/>
    <col min="9223" max="9474" width="9.140625" style="164"/>
    <col min="9475" max="9475" width="81.140625" style="164" customWidth="1"/>
    <col min="9476" max="9476" width="16" style="164" customWidth="1"/>
    <col min="9477" max="9477" width="22.85546875" style="164" customWidth="1"/>
    <col min="9478" max="9478" width="45" style="164" customWidth="1"/>
    <col min="9479" max="9730" width="9.140625" style="164"/>
    <col min="9731" max="9731" width="81.140625" style="164" customWidth="1"/>
    <col min="9732" max="9732" width="16" style="164" customWidth="1"/>
    <col min="9733" max="9733" width="22.85546875" style="164" customWidth="1"/>
    <col min="9734" max="9734" width="45" style="164" customWidth="1"/>
    <col min="9735" max="9986" width="9.140625" style="164"/>
    <col min="9987" max="9987" width="81.140625" style="164" customWidth="1"/>
    <col min="9988" max="9988" width="16" style="164" customWidth="1"/>
    <col min="9989" max="9989" width="22.85546875" style="164" customWidth="1"/>
    <col min="9990" max="9990" width="45" style="164" customWidth="1"/>
    <col min="9991" max="10242" width="9.140625" style="164"/>
    <col min="10243" max="10243" width="81.140625" style="164" customWidth="1"/>
    <col min="10244" max="10244" width="16" style="164" customWidth="1"/>
    <col min="10245" max="10245" width="22.85546875" style="164" customWidth="1"/>
    <col min="10246" max="10246" width="45" style="164" customWidth="1"/>
    <col min="10247" max="10498" width="9.140625" style="164"/>
    <col min="10499" max="10499" width="81.140625" style="164" customWidth="1"/>
    <col min="10500" max="10500" width="16" style="164" customWidth="1"/>
    <col min="10501" max="10501" width="22.85546875" style="164" customWidth="1"/>
    <col min="10502" max="10502" width="45" style="164" customWidth="1"/>
    <col min="10503" max="10754" width="9.140625" style="164"/>
    <col min="10755" max="10755" width="81.140625" style="164" customWidth="1"/>
    <col min="10756" max="10756" width="16" style="164" customWidth="1"/>
    <col min="10757" max="10757" width="22.85546875" style="164" customWidth="1"/>
    <col min="10758" max="10758" width="45" style="164" customWidth="1"/>
    <col min="10759" max="11010" width="9.140625" style="164"/>
    <col min="11011" max="11011" width="81.140625" style="164" customWidth="1"/>
    <col min="11012" max="11012" width="16" style="164" customWidth="1"/>
    <col min="11013" max="11013" width="22.85546875" style="164" customWidth="1"/>
    <col min="11014" max="11014" width="45" style="164" customWidth="1"/>
    <col min="11015" max="11266" width="9.140625" style="164"/>
    <col min="11267" max="11267" width="81.140625" style="164" customWidth="1"/>
    <col min="11268" max="11268" width="16" style="164" customWidth="1"/>
    <col min="11269" max="11269" width="22.85546875" style="164" customWidth="1"/>
    <col min="11270" max="11270" width="45" style="164" customWidth="1"/>
    <col min="11271" max="11522" width="9.140625" style="164"/>
    <col min="11523" max="11523" width="81.140625" style="164" customWidth="1"/>
    <col min="11524" max="11524" width="16" style="164" customWidth="1"/>
    <col min="11525" max="11525" width="22.85546875" style="164" customWidth="1"/>
    <col min="11526" max="11526" width="45" style="164" customWidth="1"/>
    <col min="11527" max="11778" width="9.140625" style="164"/>
    <col min="11779" max="11779" width="81.140625" style="164" customWidth="1"/>
    <col min="11780" max="11780" width="16" style="164" customWidth="1"/>
    <col min="11781" max="11781" width="22.85546875" style="164" customWidth="1"/>
    <col min="11782" max="11782" width="45" style="164" customWidth="1"/>
    <col min="11783" max="12034" width="9.140625" style="164"/>
    <col min="12035" max="12035" width="81.140625" style="164" customWidth="1"/>
    <col min="12036" max="12036" width="16" style="164" customWidth="1"/>
    <col min="12037" max="12037" width="22.85546875" style="164" customWidth="1"/>
    <col min="12038" max="12038" width="45" style="164" customWidth="1"/>
    <col min="12039" max="12290" width="9.140625" style="164"/>
    <col min="12291" max="12291" width="81.140625" style="164" customWidth="1"/>
    <col min="12292" max="12292" width="16" style="164" customWidth="1"/>
    <col min="12293" max="12293" width="22.85546875" style="164" customWidth="1"/>
    <col min="12294" max="12294" width="45" style="164" customWidth="1"/>
    <col min="12295" max="12546" width="9.140625" style="164"/>
    <col min="12547" max="12547" width="81.140625" style="164" customWidth="1"/>
    <col min="12548" max="12548" width="16" style="164" customWidth="1"/>
    <col min="12549" max="12549" width="22.85546875" style="164" customWidth="1"/>
    <col min="12550" max="12550" width="45" style="164" customWidth="1"/>
    <col min="12551" max="12802" width="9.140625" style="164"/>
    <col min="12803" max="12803" width="81.140625" style="164" customWidth="1"/>
    <col min="12804" max="12804" width="16" style="164" customWidth="1"/>
    <col min="12805" max="12805" width="22.85546875" style="164" customWidth="1"/>
    <col min="12806" max="12806" width="45" style="164" customWidth="1"/>
    <col min="12807" max="13058" width="9.140625" style="164"/>
    <col min="13059" max="13059" width="81.140625" style="164" customWidth="1"/>
    <col min="13060" max="13060" width="16" style="164" customWidth="1"/>
    <col min="13061" max="13061" width="22.85546875" style="164" customWidth="1"/>
    <col min="13062" max="13062" width="45" style="164" customWidth="1"/>
    <col min="13063" max="13314" width="9.140625" style="164"/>
    <col min="13315" max="13315" width="81.140625" style="164" customWidth="1"/>
    <col min="13316" max="13316" width="16" style="164" customWidth="1"/>
    <col min="13317" max="13317" width="22.85546875" style="164" customWidth="1"/>
    <col min="13318" max="13318" width="45" style="164" customWidth="1"/>
    <col min="13319" max="13570" width="9.140625" style="164"/>
    <col min="13571" max="13571" width="81.140625" style="164" customWidth="1"/>
    <col min="13572" max="13572" width="16" style="164" customWidth="1"/>
    <col min="13573" max="13573" width="22.85546875" style="164" customWidth="1"/>
    <col min="13574" max="13574" width="45" style="164" customWidth="1"/>
    <col min="13575" max="13826" width="9.140625" style="164"/>
    <col min="13827" max="13827" width="81.140625" style="164" customWidth="1"/>
    <col min="13828" max="13828" width="16" style="164" customWidth="1"/>
    <col min="13829" max="13829" width="22.85546875" style="164" customWidth="1"/>
    <col min="13830" max="13830" width="45" style="164" customWidth="1"/>
    <col min="13831" max="14082" width="9.140625" style="164"/>
    <col min="14083" max="14083" width="81.140625" style="164" customWidth="1"/>
    <col min="14084" max="14084" width="16" style="164" customWidth="1"/>
    <col min="14085" max="14085" width="22.85546875" style="164" customWidth="1"/>
    <col min="14086" max="14086" width="45" style="164" customWidth="1"/>
    <col min="14087" max="14338" width="9.140625" style="164"/>
    <col min="14339" max="14339" width="81.140625" style="164" customWidth="1"/>
    <col min="14340" max="14340" width="16" style="164" customWidth="1"/>
    <col min="14341" max="14341" width="22.85546875" style="164" customWidth="1"/>
    <col min="14342" max="14342" width="45" style="164" customWidth="1"/>
    <col min="14343" max="14594" width="9.140625" style="164"/>
    <col min="14595" max="14595" width="81.140625" style="164" customWidth="1"/>
    <col min="14596" max="14596" width="16" style="164" customWidth="1"/>
    <col min="14597" max="14597" width="22.85546875" style="164" customWidth="1"/>
    <col min="14598" max="14598" width="45" style="164" customWidth="1"/>
    <col min="14599" max="14850" width="9.140625" style="164"/>
    <col min="14851" max="14851" width="81.140625" style="164" customWidth="1"/>
    <col min="14852" max="14852" width="16" style="164" customWidth="1"/>
    <col min="14853" max="14853" width="22.85546875" style="164" customWidth="1"/>
    <col min="14854" max="14854" width="45" style="164" customWidth="1"/>
    <col min="14855" max="15106" width="9.140625" style="164"/>
    <col min="15107" max="15107" width="81.140625" style="164" customWidth="1"/>
    <col min="15108" max="15108" width="16" style="164" customWidth="1"/>
    <col min="15109" max="15109" width="22.85546875" style="164" customWidth="1"/>
    <col min="15110" max="15110" width="45" style="164" customWidth="1"/>
    <col min="15111" max="15362" width="9.140625" style="164"/>
    <col min="15363" max="15363" width="81.140625" style="164" customWidth="1"/>
    <col min="15364" max="15364" width="16" style="164" customWidth="1"/>
    <col min="15365" max="15365" width="22.85546875" style="164" customWidth="1"/>
    <col min="15366" max="15366" width="45" style="164" customWidth="1"/>
    <col min="15367" max="15618" width="9.140625" style="164"/>
    <col min="15619" max="15619" width="81.140625" style="164" customWidth="1"/>
    <col min="15620" max="15620" width="16" style="164" customWidth="1"/>
    <col min="15621" max="15621" width="22.85546875" style="164" customWidth="1"/>
    <col min="15622" max="15622" width="45" style="164" customWidth="1"/>
    <col min="15623" max="15874" width="9.140625" style="164"/>
    <col min="15875" max="15875" width="81.140625" style="164" customWidth="1"/>
    <col min="15876" max="15876" width="16" style="164" customWidth="1"/>
    <col min="15877" max="15877" width="22.85546875" style="164" customWidth="1"/>
    <col min="15878" max="15878" width="45" style="164" customWidth="1"/>
    <col min="15879" max="16130" width="9.140625" style="164"/>
    <col min="16131" max="16131" width="81.140625" style="164" customWidth="1"/>
    <col min="16132" max="16132" width="16" style="164" customWidth="1"/>
    <col min="16133" max="16133" width="22.85546875" style="164" customWidth="1"/>
    <col min="16134" max="16134" width="45" style="164" customWidth="1"/>
    <col min="16135" max="16384" width="9.140625" style="164"/>
  </cols>
  <sheetData>
    <row r="2" spans="1:5" s="106" customFormat="1" ht="15.75">
      <c r="A2" s="246" t="s">
        <v>310</v>
      </c>
      <c r="B2" s="246"/>
      <c r="C2" s="246"/>
      <c r="D2" s="246"/>
      <c r="E2" s="246"/>
    </row>
    <row r="3" spans="1:5" s="106" customFormat="1" ht="15.75">
      <c r="A3" s="246"/>
      <c r="B3" s="246"/>
      <c r="C3" s="246"/>
      <c r="D3" s="246"/>
      <c r="E3" s="246"/>
    </row>
    <row r="4" spans="1:5" s="106" customFormat="1" ht="15.75">
      <c r="B4" s="160"/>
      <c r="C4" s="161"/>
      <c r="D4" s="162"/>
      <c r="E4" s="163"/>
    </row>
    <row r="5" spans="1:5" s="106" customFormat="1" ht="15.75">
      <c r="B5" s="160"/>
      <c r="C5" s="161"/>
      <c r="D5" s="162"/>
      <c r="E5" s="163"/>
    </row>
    <row r="6" spans="1:5" ht="13.5" thickBot="1"/>
    <row r="7" spans="1:5" s="166" customFormat="1" ht="68.25" thickBot="1">
      <c r="A7" s="126" t="s">
        <v>137</v>
      </c>
      <c r="B7" s="126" t="s">
        <v>15</v>
      </c>
      <c r="C7" s="126" t="s">
        <v>16</v>
      </c>
      <c r="D7" s="167" t="s">
        <v>311</v>
      </c>
      <c r="E7" s="126" t="s">
        <v>138</v>
      </c>
    </row>
    <row r="8" spans="1:5" s="106" customFormat="1" ht="16.5" customHeight="1" thickBot="1">
      <c r="A8" s="102">
        <v>1</v>
      </c>
      <c r="B8" s="103"/>
      <c r="C8" s="104" t="s">
        <v>17</v>
      </c>
      <c r="D8" s="105"/>
      <c r="E8" s="105"/>
    </row>
    <row r="9" spans="1:5" s="168" customFormat="1" ht="15.75">
      <c r="B9" s="169" t="s">
        <v>150</v>
      </c>
      <c r="C9" s="170" t="s">
        <v>18</v>
      </c>
      <c r="D9" s="171">
        <v>803</v>
      </c>
      <c r="E9" s="172" t="s">
        <v>151</v>
      </c>
    </row>
    <row r="10" spans="1:5" s="168" customFormat="1" ht="15.75">
      <c r="B10" s="169" t="s">
        <v>152</v>
      </c>
      <c r="C10" s="170" t="s">
        <v>19</v>
      </c>
      <c r="D10" s="171">
        <v>910</v>
      </c>
      <c r="E10" s="172" t="s">
        <v>151</v>
      </c>
    </row>
    <row r="11" spans="1:5" s="168" customFormat="1" ht="15.75">
      <c r="B11" s="169" t="s">
        <v>153</v>
      </c>
      <c r="C11" s="170" t="s">
        <v>20</v>
      </c>
      <c r="D11" s="171">
        <v>1660</v>
      </c>
      <c r="E11" s="172" t="s">
        <v>151</v>
      </c>
    </row>
    <row r="12" spans="1:5" s="168" customFormat="1" ht="15.75">
      <c r="B12" s="169" t="s">
        <v>154</v>
      </c>
      <c r="C12" s="170" t="s">
        <v>21</v>
      </c>
      <c r="D12" s="171">
        <v>730</v>
      </c>
      <c r="E12" s="172" t="s">
        <v>151</v>
      </c>
    </row>
    <row r="13" spans="1:5" s="168" customFormat="1" ht="15.75">
      <c r="B13" s="169" t="s">
        <v>155</v>
      </c>
      <c r="C13" s="170" t="s">
        <v>22</v>
      </c>
      <c r="D13" s="171">
        <v>990</v>
      </c>
      <c r="E13" s="172" t="s">
        <v>151</v>
      </c>
    </row>
    <row r="14" spans="1:5" s="168" customFormat="1" ht="15.75">
      <c r="B14" s="169" t="s">
        <v>156</v>
      </c>
      <c r="C14" s="170" t="s">
        <v>23</v>
      </c>
      <c r="D14" s="171">
        <v>750</v>
      </c>
      <c r="E14" s="172" t="s">
        <v>151</v>
      </c>
    </row>
    <row r="15" spans="1:5" s="168" customFormat="1" ht="15.75">
      <c r="B15" s="169" t="s">
        <v>157</v>
      </c>
      <c r="C15" s="170" t="s">
        <v>24</v>
      </c>
      <c r="D15" s="171">
        <v>880</v>
      </c>
      <c r="E15" s="172" t="s">
        <v>151</v>
      </c>
    </row>
    <row r="16" spans="1:5" s="168" customFormat="1" ht="15.75">
      <c r="B16" s="169" t="s">
        <v>158</v>
      </c>
      <c r="C16" s="170" t="s">
        <v>25</v>
      </c>
      <c r="D16" s="171">
        <v>1207</v>
      </c>
      <c r="E16" s="172" t="s">
        <v>151</v>
      </c>
    </row>
    <row r="17" spans="2:5" s="168" customFormat="1" ht="15.75">
      <c r="B17" s="169" t="s">
        <v>159</v>
      </c>
      <c r="C17" s="170" t="s">
        <v>26</v>
      </c>
      <c r="D17" s="171">
        <v>1560</v>
      </c>
      <c r="E17" s="172" t="s">
        <v>151</v>
      </c>
    </row>
    <row r="18" spans="2:5" s="168" customFormat="1" ht="15.75">
      <c r="B18" s="169" t="s">
        <v>160</v>
      </c>
      <c r="C18" s="170" t="s">
        <v>27</v>
      </c>
      <c r="D18" s="171">
        <v>2162</v>
      </c>
      <c r="E18" s="172" t="s">
        <v>151</v>
      </c>
    </row>
    <row r="19" spans="2:5" s="168" customFormat="1" ht="15.75">
      <c r="B19" s="169" t="s">
        <v>161</v>
      </c>
      <c r="C19" s="170" t="s">
        <v>28</v>
      </c>
      <c r="D19" s="171">
        <v>1770</v>
      </c>
      <c r="E19" s="172" t="s">
        <v>151</v>
      </c>
    </row>
    <row r="20" spans="2:5" s="168" customFormat="1" ht="15.75">
      <c r="B20" s="169" t="s">
        <v>162</v>
      </c>
      <c r="C20" s="170" t="s">
        <v>29</v>
      </c>
      <c r="D20" s="171">
        <v>1766</v>
      </c>
      <c r="E20" s="172" t="s">
        <v>151</v>
      </c>
    </row>
    <row r="21" spans="2:5" s="168" customFormat="1" ht="15.75">
      <c r="B21" s="169" t="s">
        <v>163</v>
      </c>
      <c r="C21" s="170" t="s">
        <v>30</v>
      </c>
      <c r="D21" s="171">
        <v>1963</v>
      </c>
      <c r="E21" s="172" t="s">
        <v>151</v>
      </c>
    </row>
    <row r="22" spans="2:5" s="168" customFormat="1" ht="15.75">
      <c r="B22" s="169" t="s">
        <v>164</v>
      </c>
      <c r="C22" s="170" t="s">
        <v>31</v>
      </c>
      <c r="D22" s="171">
        <v>1663</v>
      </c>
      <c r="E22" s="172" t="s">
        <v>151</v>
      </c>
    </row>
    <row r="23" spans="2:5" s="168" customFormat="1" ht="15.75">
      <c r="B23" s="169" t="s">
        <v>165</v>
      </c>
      <c r="C23" s="170" t="s">
        <v>32</v>
      </c>
      <c r="D23" s="171">
        <v>2564</v>
      </c>
      <c r="E23" s="172" t="s">
        <v>151</v>
      </c>
    </row>
    <row r="24" spans="2:5" s="168" customFormat="1" ht="15.75">
      <c r="B24" s="169" t="s">
        <v>166</v>
      </c>
      <c r="C24" s="170" t="s">
        <v>33</v>
      </c>
      <c r="D24" s="171">
        <v>3274</v>
      </c>
      <c r="E24" s="172" t="s">
        <v>151</v>
      </c>
    </row>
    <row r="25" spans="2:5" s="168" customFormat="1" ht="15.75">
      <c r="B25" s="169" t="s">
        <v>167</v>
      </c>
      <c r="C25" s="170" t="s">
        <v>34</v>
      </c>
      <c r="D25" s="171">
        <v>1626</v>
      </c>
      <c r="E25" s="172" t="s">
        <v>151</v>
      </c>
    </row>
    <row r="26" spans="2:5" s="168" customFormat="1" ht="15.75">
      <c r="B26" s="169" t="s">
        <v>168</v>
      </c>
      <c r="C26" s="170" t="s">
        <v>35</v>
      </c>
      <c r="D26" s="171">
        <v>1661</v>
      </c>
      <c r="E26" s="172" t="s">
        <v>151</v>
      </c>
    </row>
    <row r="27" spans="2:5" s="168" customFormat="1" ht="15.75">
      <c r="B27" s="169" t="s">
        <v>169</v>
      </c>
      <c r="C27" s="170" t="s">
        <v>36</v>
      </c>
      <c r="D27" s="171">
        <v>1957</v>
      </c>
      <c r="E27" s="172" t="s">
        <v>151</v>
      </c>
    </row>
    <row r="28" spans="2:5" s="168" customFormat="1" ht="15.75">
      <c r="B28" s="169" t="s">
        <v>170</v>
      </c>
      <c r="C28" s="170" t="s">
        <v>37</v>
      </c>
      <c r="D28" s="171">
        <v>1861</v>
      </c>
      <c r="E28" s="172" t="s">
        <v>151</v>
      </c>
    </row>
    <row r="29" spans="2:5" s="168" customFormat="1" ht="15.75">
      <c r="B29" s="169" t="s">
        <v>171</v>
      </c>
      <c r="C29" s="170" t="s">
        <v>38</v>
      </c>
      <c r="D29" s="171">
        <v>1767</v>
      </c>
      <c r="E29" s="172" t="s">
        <v>151</v>
      </c>
    </row>
    <row r="30" spans="2:5" s="168" customFormat="1" ht="15.75">
      <c r="B30" s="169" t="s">
        <v>172</v>
      </c>
      <c r="C30" s="170" t="s">
        <v>39</v>
      </c>
      <c r="D30" s="171">
        <v>1217</v>
      </c>
      <c r="E30" s="172" t="s">
        <v>151</v>
      </c>
    </row>
    <row r="31" spans="2:5" s="168" customFormat="1" ht="15.75">
      <c r="B31" s="169" t="s">
        <v>173</v>
      </c>
      <c r="C31" s="170" t="s">
        <v>40</v>
      </c>
      <c r="D31" s="171">
        <v>1364</v>
      </c>
      <c r="E31" s="172" t="s">
        <v>151</v>
      </c>
    </row>
    <row r="32" spans="2:5" s="168" customFormat="1" ht="15.75">
      <c r="B32" s="169" t="s">
        <v>174</v>
      </c>
      <c r="C32" s="170" t="s">
        <v>41</v>
      </c>
      <c r="D32" s="171">
        <v>690</v>
      </c>
      <c r="E32" s="172" t="s">
        <v>151</v>
      </c>
    </row>
    <row r="33" spans="2:5" s="168" customFormat="1" ht="15.75">
      <c r="B33" s="169" t="s">
        <v>175</v>
      </c>
      <c r="C33" s="173" t="s">
        <v>42</v>
      </c>
      <c r="D33" s="174">
        <v>1338</v>
      </c>
      <c r="E33" s="172" t="s">
        <v>151</v>
      </c>
    </row>
    <row r="34" spans="2:5" s="168" customFormat="1" ht="15.75">
      <c r="B34" s="175" t="s">
        <v>176</v>
      </c>
      <c r="C34" s="176" t="s">
        <v>177</v>
      </c>
      <c r="D34" s="171">
        <v>970</v>
      </c>
      <c r="E34" s="172" t="s">
        <v>151</v>
      </c>
    </row>
    <row r="35" spans="2:5" s="168" customFormat="1" ht="15.75">
      <c r="B35" s="175" t="s">
        <v>178</v>
      </c>
      <c r="C35" s="177" t="s">
        <v>179</v>
      </c>
      <c r="D35" s="171">
        <v>1700</v>
      </c>
      <c r="E35" s="172" t="s">
        <v>151</v>
      </c>
    </row>
    <row r="36" spans="2:5" s="168" customFormat="1" ht="15.75">
      <c r="B36" s="175" t="s">
        <v>180</v>
      </c>
      <c r="C36" s="177" t="s">
        <v>181</v>
      </c>
      <c r="D36" s="171">
        <v>1500</v>
      </c>
      <c r="E36" s="172" t="s">
        <v>151</v>
      </c>
    </row>
    <row r="37" spans="2:5" s="168" customFormat="1" ht="15.75">
      <c r="B37" s="175" t="s">
        <v>182</v>
      </c>
      <c r="C37" s="177" t="s">
        <v>183</v>
      </c>
      <c r="D37" s="171">
        <v>720</v>
      </c>
      <c r="E37" s="172" t="s">
        <v>151</v>
      </c>
    </row>
    <row r="38" spans="2:5" s="168" customFormat="1" ht="15.75">
      <c r="B38" s="175" t="s">
        <v>184</v>
      </c>
      <c r="C38" s="177" t="s">
        <v>185</v>
      </c>
      <c r="D38" s="171">
        <v>1100</v>
      </c>
      <c r="E38" s="172" t="s">
        <v>151</v>
      </c>
    </row>
    <row r="39" spans="2:5" s="168" customFormat="1" ht="15.75">
      <c r="B39" s="175" t="s">
        <v>186</v>
      </c>
      <c r="C39" s="177" t="s">
        <v>187</v>
      </c>
      <c r="D39" s="171">
        <v>850</v>
      </c>
      <c r="E39" s="172" t="s">
        <v>151</v>
      </c>
    </row>
    <row r="40" spans="2:5" s="168" customFormat="1" ht="15.75">
      <c r="B40" s="175" t="s">
        <v>188</v>
      </c>
      <c r="C40" s="177" t="s">
        <v>189</v>
      </c>
      <c r="D40" s="171">
        <v>800</v>
      </c>
      <c r="E40" s="172" t="s">
        <v>151</v>
      </c>
    </row>
    <row r="41" spans="2:5" s="168" customFormat="1" ht="15.75">
      <c r="B41" s="175" t="s">
        <v>190</v>
      </c>
      <c r="C41" s="177" t="s">
        <v>191</v>
      </c>
      <c r="D41" s="171">
        <v>830</v>
      </c>
      <c r="E41" s="172" t="s">
        <v>151</v>
      </c>
    </row>
    <row r="42" spans="2:5" s="168" customFormat="1" ht="15.75">
      <c r="B42" s="175" t="s">
        <v>192</v>
      </c>
      <c r="C42" s="177" t="s">
        <v>193</v>
      </c>
      <c r="D42" s="171">
        <v>640</v>
      </c>
      <c r="E42" s="172" t="s">
        <v>151</v>
      </c>
    </row>
    <row r="43" spans="2:5" s="168" customFormat="1" ht="15.75">
      <c r="B43" s="175" t="s">
        <v>194</v>
      </c>
      <c r="C43" s="177" t="s">
        <v>195</v>
      </c>
      <c r="D43" s="171">
        <v>780</v>
      </c>
      <c r="E43" s="172" t="s">
        <v>151</v>
      </c>
    </row>
    <row r="44" spans="2:5" s="168" customFormat="1" ht="15.75">
      <c r="B44" s="175" t="s">
        <v>196</v>
      </c>
      <c r="C44" s="177" t="s">
        <v>197</v>
      </c>
      <c r="D44" s="171">
        <v>3200</v>
      </c>
      <c r="E44" s="172" t="s">
        <v>151</v>
      </c>
    </row>
    <row r="45" spans="2:5" s="168" customFormat="1" ht="15.75">
      <c r="B45" s="175" t="s">
        <v>198</v>
      </c>
      <c r="C45" s="177" t="s">
        <v>199</v>
      </c>
      <c r="D45" s="171">
        <v>870</v>
      </c>
      <c r="E45" s="172" t="s">
        <v>151</v>
      </c>
    </row>
    <row r="46" spans="2:5" s="168" customFormat="1" ht="15.75">
      <c r="B46" s="175" t="s">
        <v>200</v>
      </c>
      <c r="C46" s="177" t="s">
        <v>201</v>
      </c>
      <c r="D46" s="171">
        <v>400</v>
      </c>
      <c r="E46" s="172" t="s">
        <v>151</v>
      </c>
    </row>
    <row r="47" spans="2:5" s="168" customFormat="1" ht="15.75">
      <c r="B47" s="175" t="s">
        <v>202</v>
      </c>
      <c r="C47" s="177" t="s">
        <v>203</v>
      </c>
      <c r="D47" s="171">
        <v>3000</v>
      </c>
      <c r="E47" s="172" t="s">
        <v>151</v>
      </c>
    </row>
    <row r="48" spans="2:5" s="168" customFormat="1" ht="15.75">
      <c r="B48" s="175" t="s">
        <v>204</v>
      </c>
      <c r="C48" s="177" t="s">
        <v>205</v>
      </c>
      <c r="D48" s="171">
        <v>2400</v>
      </c>
      <c r="E48" s="172" t="s">
        <v>151</v>
      </c>
    </row>
    <row r="49" spans="1:5" s="168" customFormat="1" ht="15.75">
      <c r="B49" s="175" t="s">
        <v>206</v>
      </c>
      <c r="C49" s="177" t="s">
        <v>207</v>
      </c>
      <c r="D49" s="171">
        <v>2100</v>
      </c>
      <c r="E49" s="172" t="s">
        <v>151</v>
      </c>
    </row>
    <row r="50" spans="1:5" s="168" customFormat="1" ht="15.75">
      <c r="B50" s="175" t="s">
        <v>208</v>
      </c>
      <c r="C50" s="177" t="s">
        <v>209</v>
      </c>
      <c r="D50" s="171">
        <v>2100</v>
      </c>
      <c r="E50" s="172" t="s">
        <v>151</v>
      </c>
    </row>
    <row r="51" spans="1:5" s="168" customFormat="1" ht="15.75">
      <c r="B51" s="175" t="s">
        <v>210</v>
      </c>
      <c r="C51" s="177" t="s">
        <v>211</v>
      </c>
      <c r="D51" s="171">
        <v>2400</v>
      </c>
      <c r="E51" s="172" t="s">
        <v>151</v>
      </c>
    </row>
    <row r="52" spans="1:5" s="168" customFormat="1" ht="15.75">
      <c r="B52" s="175" t="s">
        <v>212</v>
      </c>
      <c r="C52" s="177" t="s">
        <v>213</v>
      </c>
      <c r="D52" s="171">
        <v>930</v>
      </c>
      <c r="E52" s="172" t="s">
        <v>151</v>
      </c>
    </row>
    <row r="53" spans="1:5" s="168" customFormat="1" ht="15.75">
      <c r="B53" s="175" t="s">
        <v>214</v>
      </c>
      <c r="C53" s="177" t="s">
        <v>215</v>
      </c>
      <c r="D53" s="171">
        <v>1700</v>
      </c>
      <c r="E53" s="172" t="s">
        <v>151</v>
      </c>
    </row>
    <row r="54" spans="1:5" s="168" customFormat="1" ht="15.75">
      <c r="B54" s="175" t="s">
        <v>216</v>
      </c>
      <c r="C54" s="177" t="s">
        <v>217</v>
      </c>
      <c r="D54" s="171">
        <v>1700</v>
      </c>
      <c r="E54" s="172" t="s">
        <v>151</v>
      </c>
    </row>
    <row r="55" spans="1:5" s="168" customFormat="1" ht="15.75">
      <c r="B55" s="175" t="s">
        <v>218</v>
      </c>
      <c r="C55" s="177" t="s">
        <v>219</v>
      </c>
      <c r="D55" s="171">
        <v>2700</v>
      </c>
      <c r="E55" s="172" t="s">
        <v>151</v>
      </c>
    </row>
    <row r="56" spans="1:5" s="168" customFormat="1" ht="16.5" thickBot="1">
      <c r="B56" s="175" t="s">
        <v>220</v>
      </c>
      <c r="C56" s="178" t="s">
        <v>221</v>
      </c>
      <c r="D56" s="179">
        <v>2000</v>
      </c>
      <c r="E56" s="172" t="s">
        <v>151</v>
      </c>
    </row>
    <row r="57" spans="1:5" s="106" customFormat="1" ht="16.5" customHeight="1" thickBot="1">
      <c r="A57" s="102">
        <v>2</v>
      </c>
      <c r="B57" s="103"/>
      <c r="C57" s="107" t="s">
        <v>43</v>
      </c>
      <c r="D57" s="105"/>
      <c r="E57" s="105"/>
    </row>
    <row r="58" spans="1:5" s="106" customFormat="1" ht="15.75">
      <c r="B58" s="108" t="s">
        <v>44</v>
      </c>
      <c r="C58" s="109" t="s">
        <v>45</v>
      </c>
      <c r="D58" s="110">
        <v>4967</v>
      </c>
      <c r="E58" s="180" t="s">
        <v>139</v>
      </c>
    </row>
    <row r="59" spans="1:5" s="106" customFormat="1" ht="15.75">
      <c r="B59" s="111" t="s">
        <v>46</v>
      </c>
      <c r="C59" s="112" t="s">
        <v>47</v>
      </c>
      <c r="D59" s="110">
        <v>5407</v>
      </c>
      <c r="E59" s="180" t="s">
        <v>139</v>
      </c>
    </row>
    <row r="60" spans="1:5" s="106" customFormat="1" ht="15.75">
      <c r="B60" s="111" t="s">
        <v>48</v>
      </c>
      <c r="C60" s="112" t="s">
        <v>49</v>
      </c>
      <c r="D60" s="110">
        <v>3566</v>
      </c>
      <c r="E60" s="180" t="s">
        <v>139</v>
      </c>
    </row>
    <row r="61" spans="1:5" s="106" customFormat="1" ht="15.75">
      <c r="B61" s="111" t="s">
        <v>50</v>
      </c>
      <c r="C61" s="112" t="s">
        <v>51</v>
      </c>
      <c r="D61" s="110">
        <v>3656</v>
      </c>
      <c r="E61" s="180" t="s">
        <v>139</v>
      </c>
    </row>
    <row r="62" spans="1:5" s="106" customFormat="1" ht="15.75">
      <c r="B62" s="113" t="s">
        <v>52</v>
      </c>
      <c r="C62" s="114" t="s">
        <v>53</v>
      </c>
      <c r="D62" s="110">
        <v>2136</v>
      </c>
      <c r="E62" s="180" t="s">
        <v>139</v>
      </c>
    </row>
    <row r="63" spans="1:5" s="106" customFormat="1" ht="15.75">
      <c r="B63" s="113" t="s">
        <v>54</v>
      </c>
      <c r="C63" s="114" t="s">
        <v>55</v>
      </c>
      <c r="D63" s="110">
        <v>618</v>
      </c>
      <c r="E63" s="180" t="s">
        <v>139</v>
      </c>
    </row>
    <row r="64" spans="1:5" s="106" customFormat="1" ht="15.75">
      <c r="B64" s="111" t="s">
        <v>56</v>
      </c>
      <c r="C64" s="115" t="s">
        <v>57</v>
      </c>
      <c r="D64" s="110">
        <v>819</v>
      </c>
      <c r="E64" s="180" t="s">
        <v>139</v>
      </c>
    </row>
    <row r="65" spans="1:5" s="106" customFormat="1" ht="15.75">
      <c r="B65" s="111" t="s">
        <v>58</v>
      </c>
      <c r="C65" s="112" t="s">
        <v>59</v>
      </c>
      <c r="D65" s="110">
        <v>1097</v>
      </c>
      <c r="E65" s="180" t="s">
        <v>139</v>
      </c>
    </row>
    <row r="66" spans="1:5" s="106" customFormat="1" ht="15.75">
      <c r="B66" s="111" t="s">
        <v>60</v>
      </c>
      <c r="C66" s="112" t="s">
        <v>61</v>
      </c>
      <c r="D66" s="110">
        <v>1396</v>
      </c>
      <c r="E66" s="180" t="s">
        <v>139</v>
      </c>
    </row>
    <row r="67" spans="1:5" s="106" customFormat="1" ht="15.75">
      <c r="B67" s="111" t="s">
        <v>62</v>
      </c>
      <c r="C67" s="112" t="s">
        <v>63</v>
      </c>
      <c r="D67" s="110">
        <v>553</v>
      </c>
      <c r="E67" s="180" t="s">
        <v>139</v>
      </c>
    </row>
    <row r="68" spans="1:5" s="106" customFormat="1" ht="15.75">
      <c r="B68" s="111" t="s">
        <v>64</v>
      </c>
      <c r="C68" s="112" t="s">
        <v>65</v>
      </c>
      <c r="D68" s="110">
        <v>239</v>
      </c>
      <c r="E68" s="180" t="s">
        <v>139</v>
      </c>
    </row>
    <row r="69" spans="1:5" s="106" customFormat="1" ht="16.5" thickBot="1">
      <c r="B69" s="116" t="s">
        <v>66</v>
      </c>
      <c r="C69" s="117" t="s">
        <v>67</v>
      </c>
      <c r="D69" s="110">
        <v>937</v>
      </c>
      <c r="E69" s="180" t="s">
        <v>139</v>
      </c>
    </row>
    <row r="70" spans="1:5" s="106" customFormat="1" ht="16.5" customHeight="1" thickBot="1">
      <c r="A70" s="102">
        <v>3</v>
      </c>
      <c r="B70" s="103"/>
      <c r="C70" s="104" t="s">
        <v>68</v>
      </c>
      <c r="D70" s="105"/>
      <c r="E70" s="105"/>
    </row>
    <row r="71" spans="1:5" s="106" customFormat="1" ht="15.75">
      <c r="B71" s="118" t="s">
        <v>69</v>
      </c>
      <c r="C71" s="119" t="s">
        <v>70</v>
      </c>
      <c r="D71" s="120">
        <v>5857</v>
      </c>
      <c r="E71" s="180" t="s">
        <v>139</v>
      </c>
    </row>
    <row r="72" spans="1:5" s="106" customFormat="1" ht="15.75">
      <c r="B72" s="111" t="s">
        <v>71</v>
      </c>
      <c r="C72" s="121" t="s">
        <v>72</v>
      </c>
      <c r="D72" s="120">
        <v>5857</v>
      </c>
      <c r="E72" s="180" t="s">
        <v>139</v>
      </c>
    </row>
    <row r="73" spans="1:5" s="106" customFormat="1" ht="15.75">
      <c r="B73" s="111" t="s">
        <v>73</v>
      </c>
      <c r="C73" s="121" t="s">
        <v>74</v>
      </c>
      <c r="D73" s="120">
        <v>6076</v>
      </c>
      <c r="E73" s="180" t="s">
        <v>139</v>
      </c>
    </row>
    <row r="74" spans="1:5" s="106" customFormat="1" ht="15.75">
      <c r="B74" s="111" t="s">
        <v>75</v>
      </c>
      <c r="C74" s="121" t="s">
        <v>76</v>
      </c>
      <c r="D74" s="120">
        <v>6026</v>
      </c>
      <c r="E74" s="180" t="s">
        <v>139</v>
      </c>
    </row>
    <row r="75" spans="1:5" s="106" customFormat="1" ht="15.75">
      <c r="B75" s="111" t="s">
        <v>77</v>
      </c>
      <c r="C75" s="121" t="s">
        <v>78</v>
      </c>
      <c r="D75" s="120">
        <v>6076</v>
      </c>
      <c r="E75" s="180" t="s">
        <v>139</v>
      </c>
    </row>
    <row r="76" spans="1:5" s="106" customFormat="1" ht="15.75">
      <c r="B76" s="111" t="s">
        <v>79</v>
      </c>
      <c r="C76" s="121" t="s">
        <v>80</v>
      </c>
      <c r="D76" s="120">
        <v>3126</v>
      </c>
      <c r="E76" s="180" t="s">
        <v>139</v>
      </c>
    </row>
    <row r="77" spans="1:5" s="106" customFormat="1" ht="15.75">
      <c r="B77" s="111" t="s">
        <v>81</v>
      </c>
      <c r="C77" s="121" t="s">
        <v>82</v>
      </c>
      <c r="D77" s="120">
        <v>3290</v>
      </c>
      <c r="E77" s="180" t="s">
        <v>139</v>
      </c>
    </row>
    <row r="78" spans="1:5" s="106" customFormat="1" ht="25.5">
      <c r="B78" s="111" t="s">
        <v>83</v>
      </c>
      <c r="C78" s="122" t="s">
        <v>84</v>
      </c>
      <c r="D78" s="120">
        <v>1032</v>
      </c>
      <c r="E78" s="180" t="s">
        <v>139</v>
      </c>
    </row>
    <row r="79" spans="1:5" s="106" customFormat="1" ht="15.75">
      <c r="B79" s="111" t="s">
        <v>85</v>
      </c>
      <c r="C79" s="121" t="s">
        <v>86</v>
      </c>
      <c r="D79" s="120">
        <v>910</v>
      </c>
      <c r="E79" s="180" t="s">
        <v>139</v>
      </c>
    </row>
    <row r="80" spans="1:5" s="106" customFormat="1" ht="15.75">
      <c r="B80" s="111" t="s">
        <v>87</v>
      </c>
      <c r="C80" s="121" t="s">
        <v>88</v>
      </c>
      <c r="D80" s="120">
        <v>1007</v>
      </c>
      <c r="E80" s="180" t="s">
        <v>139</v>
      </c>
    </row>
    <row r="81" spans="1:6" s="106" customFormat="1" ht="15.75">
      <c r="B81" s="111" t="s">
        <v>89</v>
      </c>
      <c r="C81" s="121" t="s">
        <v>90</v>
      </c>
      <c r="D81" s="120">
        <v>1164</v>
      </c>
      <c r="E81" s="180" t="s">
        <v>139</v>
      </c>
    </row>
    <row r="82" spans="1:6" s="106" customFormat="1" ht="15.75">
      <c r="B82" s="111" t="s">
        <v>91</v>
      </c>
      <c r="C82" s="121" t="s">
        <v>92</v>
      </c>
      <c r="D82" s="120">
        <v>2060</v>
      </c>
      <c r="E82" s="180" t="s">
        <v>139</v>
      </c>
    </row>
    <row r="83" spans="1:6" s="106" customFormat="1" ht="15.75">
      <c r="B83" s="111" t="s">
        <v>93</v>
      </c>
      <c r="C83" s="121" t="s">
        <v>94</v>
      </c>
      <c r="D83" s="120">
        <v>3474</v>
      </c>
      <c r="E83" s="180" t="s">
        <v>139</v>
      </c>
    </row>
    <row r="84" spans="1:6" s="106" customFormat="1" ht="15.75">
      <c r="B84" s="111" t="s">
        <v>95</v>
      </c>
      <c r="C84" s="121" t="s">
        <v>96</v>
      </c>
      <c r="D84" s="120">
        <v>683</v>
      </c>
      <c r="E84" s="180" t="s">
        <v>139</v>
      </c>
    </row>
    <row r="85" spans="1:6" s="106" customFormat="1" ht="15.75">
      <c r="B85" s="111" t="s">
        <v>97</v>
      </c>
      <c r="C85" s="121" t="s">
        <v>98</v>
      </c>
      <c r="D85" s="120">
        <v>3340</v>
      </c>
      <c r="E85" s="180" t="s">
        <v>139</v>
      </c>
    </row>
    <row r="86" spans="1:6" s="106" customFormat="1" ht="15.75">
      <c r="B86" s="113" t="s">
        <v>99</v>
      </c>
      <c r="C86" s="123" t="s">
        <v>100</v>
      </c>
      <c r="D86" s="120">
        <v>2452</v>
      </c>
      <c r="E86" s="180" t="s">
        <v>139</v>
      </c>
    </row>
    <row r="87" spans="1:6" s="106" customFormat="1" ht="16.5" thickBot="1">
      <c r="B87" s="116" t="s">
        <v>134</v>
      </c>
      <c r="C87" s="124" t="s">
        <v>135</v>
      </c>
      <c r="D87" s="125">
        <v>3120</v>
      </c>
      <c r="E87" s="181" t="s">
        <v>140</v>
      </c>
      <c r="F87" s="182" t="s">
        <v>141</v>
      </c>
    </row>
    <row r="88" spans="1:6" s="106" customFormat="1" ht="35.25" customHeight="1" thickBot="1">
      <c r="A88" s="126" t="s">
        <v>137</v>
      </c>
      <c r="B88" s="127" t="s">
        <v>103</v>
      </c>
      <c r="C88" s="128" t="s">
        <v>222</v>
      </c>
      <c r="D88" s="129" t="s">
        <v>104</v>
      </c>
      <c r="E88" s="126" t="s">
        <v>138</v>
      </c>
    </row>
    <row r="89" spans="1:6" s="106" customFormat="1" ht="30.75" customHeight="1" thickBot="1">
      <c r="A89" s="103">
        <v>1</v>
      </c>
      <c r="B89" s="103"/>
      <c r="C89" s="130" t="s">
        <v>223</v>
      </c>
      <c r="D89" s="102"/>
      <c r="E89" s="183"/>
    </row>
    <row r="90" spans="1:6" s="106" customFormat="1" ht="30.75" customHeight="1">
      <c r="A90" s="131"/>
      <c r="B90" s="132" t="s">
        <v>105</v>
      </c>
      <c r="C90" s="133" t="s">
        <v>224</v>
      </c>
      <c r="D90" s="110">
        <v>1350</v>
      </c>
      <c r="E90" s="184" t="s">
        <v>225</v>
      </c>
    </row>
    <row r="91" spans="1:6" s="106" customFormat="1" ht="21" customHeight="1">
      <c r="A91" s="131"/>
      <c r="B91" s="132" t="s">
        <v>106</v>
      </c>
      <c r="C91" s="133" t="s">
        <v>226</v>
      </c>
      <c r="D91" s="110">
        <v>1170</v>
      </c>
      <c r="E91" s="185" t="s">
        <v>225</v>
      </c>
    </row>
    <row r="92" spans="1:6" s="106" customFormat="1" ht="34.5" customHeight="1">
      <c r="A92" s="131"/>
      <c r="B92" s="132" t="s">
        <v>107</v>
      </c>
      <c r="C92" s="133" t="s">
        <v>227</v>
      </c>
      <c r="D92" s="110">
        <v>700</v>
      </c>
      <c r="E92" s="185" t="s">
        <v>225</v>
      </c>
    </row>
    <row r="93" spans="1:6" s="106" customFormat="1" ht="29.25" customHeight="1">
      <c r="A93" s="131"/>
      <c r="B93" s="132" t="s">
        <v>108</v>
      </c>
      <c r="C93" s="133" t="s">
        <v>228</v>
      </c>
      <c r="D93" s="110">
        <v>1100</v>
      </c>
      <c r="E93" s="185" t="s">
        <v>225</v>
      </c>
    </row>
    <row r="94" spans="1:6" s="106" customFormat="1" ht="26.25" thickBot="1">
      <c r="A94" s="131"/>
      <c r="B94" s="132" t="s">
        <v>109</v>
      </c>
      <c r="C94" s="133" t="s">
        <v>229</v>
      </c>
      <c r="D94" s="110">
        <v>950</v>
      </c>
      <c r="E94" s="185" t="s">
        <v>225</v>
      </c>
    </row>
    <row r="95" spans="1:6" s="168" customFormat="1" ht="27" customHeight="1" thickBot="1">
      <c r="A95" s="186"/>
      <c r="B95" s="187" t="s">
        <v>110</v>
      </c>
      <c r="C95" s="188" t="s">
        <v>230</v>
      </c>
      <c r="D95" s="171">
        <v>1700</v>
      </c>
      <c r="E95" s="172" t="s">
        <v>151</v>
      </c>
      <c r="F95" s="189" t="s">
        <v>231</v>
      </c>
    </row>
    <row r="96" spans="1:6" s="168" customFormat="1" ht="29.25" customHeight="1">
      <c r="A96" s="186"/>
      <c r="B96" s="187" t="s">
        <v>148</v>
      </c>
      <c r="C96" s="188" t="s">
        <v>232</v>
      </c>
      <c r="D96" s="171">
        <v>800</v>
      </c>
      <c r="E96" s="172" t="s">
        <v>151</v>
      </c>
      <c r="F96" s="243" t="s">
        <v>233</v>
      </c>
    </row>
    <row r="97" spans="1:6" s="168" customFormat="1" ht="36.75" customHeight="1" thickBot="1">
      <c r="A97" s="186"/>
      <c r="B97" s="187" t="s">
        <v>149</v>
      </c>
      <c r="C97" s="188" t="s">
        <v>234</v>
      </c>
      <c r="D97" s="171">
        <v>1050</v>
      </c>
      <c r="E97" s="172" t="s">
        <v>151</v>
      </c>
      <c r="F97" s="245"/>
    </row>
    <row r="98" spans="1:6" s="106" customFormat="1" ht="25.5">
      <c r="A98" s="131"/>
      <c r="B98" s="132" t="s">
        <v>111</v>
      </c>
      <c r="C98" s="133" t="s">
        <v>235</v>
      </c>
      <c r="D98" s="110">
        <v>2050</v>
      </c>
      <c r="E98" s="185" t="s">
        <v>225</v>
      </c>
    </row>
    <row r="99" spans="1:6" s="106" customFormat="1" ht="25.5">
      <c r="A99" s="131"/>
      <c r="B99" s="132" t="s">
        <v>112</v>
      </c>
      <c r="C99" s="133" t="s">
        <v>236</v>
      </c>
      <c r="D99" s="110">
        <v>3100</v>
      </c>
      <c r="E99" s="185" t="s">
        <v>225</v>
      </c>
    </row>
    <row r="100" spans="1:6" s="106" customFormat="1" ht="15.75">
      <c r="A100" s="131"/>
      <c r="B100" s="132" t="s">
        <v>113</v>
      </c>
      <c r="C100" s="133" t="s">
        <v>237</v>
      </c>
      <c r="D100" s="110">
        <v>1200</v>
      </c>
      <c r="E100" s="185" t="s">
        <v>225</v>
      </c>
    </row>
    <row r="101" spans="1:6" s="106" customFormat="1" ht="15.75">
      <c r="A101" s="131"/>
      <c r="B101" s="132" t="s">
        <v>114</v>
      </c>
      <c r="C101" s="133" t="s">
        <v>238</v>
      </c>
      <c r="D101" s="110">
        <v>2900</v>
      </c>
      <c r="E101" s="185" t="s">
        <v>225</v>
      </c>
    </row>
    <row r="102" spans="1:6" s="168" customFormat="1" ht="25.5">
      <c r="A102" s="190"/>
      <c r="B102" s="191" t="s">
        <v>115</v>
      </c>
      <c r="C102" s="192" t="s">
        <v>239</v>
      </c>
      <c r="D102" s="174">
        <v>5500</v>
      </c>
      <c r="E102" s="172" t="s">
        <v>151</v>
      </c>
    </row>
    <row r="103" spans="1:6" s="168" customFormat="1" ht="26.25" thickBot="1">
      <c r="A103" s="190"/>
      <c r="B103" s="191" t="s">
        <v>240</v>
      </c>
      <c r="C103" s="192" t="s">
        <v>241</v>
      </c>
      <c r="D103" s="174">
        <v>6830</v>
      </c>
      <c r="E103" s="172" t="s">
        <v>151</v>
      </c>
    </row>
    <row r="104" spans="1:6" s="168" customFormat="1" ht="25.5">
      <c r="A104" s="190"/>
      <c r="B104" s="191" t="s">
        <v>242</v>
      </c>
      <c r="C104" s="192" t="s">
        <v>243</v>
      </c>
      <c r="D104" s="174">
        <v>980</v>
      </c>
      <c r="E104" s="172" t="s">
        <v>151</v>
      </c>
      <c r="F104" s="243" t="s">
        <v>244</v>
      </c>
    </row>
    <row r="105" spans="1:6" s="168" customFormat="1" ht="39.75" customHeight="1" thickBot="1">
      <c r="A105" s="190"/>
      <c r="B105" s="191" t="s">
        <v>245</v>
      </c>
      <c r="C105" s="192" t="s">
        <v>246</v>
      </c>
      <c r="D105" s="174">
        <v>1200</v>
      </c>
      <c r="E105" s="172" t="s">
        <v>151</v>
      </c>
      <c r="F105" s="245"/>
    </row>
    <row r="106" spans="1:6" s="168" customFormat="1" ht="25.5" customHeight="1">
      <c r="A106" s="190"/>
      <c r="B106" s="191" t="s">
        <v>247</v>
      </c>
      <c r="C106" s="192" t="s">
        <v>248</v>
      </c>
      <c r="D106" s="174">
        <v>980</v>
      </c>
      <c r="E106" s="172" t="s">
        <v>151</v>
      </c>
      <c r="F106" s="243" t="s">
        <v>249</v>
      </c>
    </row>
    <row r="107" spans="1:6" s="168" customFormat="1" ht="25.5">
      <c r="A107" s="190"/>
      <c r="B107" s="191" t="s">
        <v>250</v>
      </c>
      <c r="C107" s="192" t="s">
        <v>251</v>
      </c>
      <c r="D107" s="174">
        <v>1150</v>
      </c>
      <c r="E107" s="172" t="s">
        <v>151</v>
      </c>
      <c r="F107" s="244"/>
    </row>
    <row r="108" spans="1:6" s="168" customFormat="1" ht="26.25" thickBot="1">
      <c r="A108" s="190"/>
      <c r="B108" s="191" t="s">
        <v>252</v>
      </c>
      <c r="C108" s="192" t="s">
        <v>253</v>
      </c>
      <c r="D108" s="174">
        <v>950</v>
      </c>
      <c r="E108" s="172" t="s">
        <v>151</v>
      </c>
      <c r="F108" s="245"/>
    </row>
    <row r="109" spans="1:6" s="168" customFormat="1" ht="16.5" customHeight="1">
      <c r="A109" s="190"/>
      <c r="B109" s="191" t="s">
        <v>254</v>
      </c>
      <c r="C109" s="192" t="s">
        <v>255</v>
      </c>
      <c r="D109" s="174">
        <v>780</v>
      </c>
      <c r="E109" s="172" t="s">
        <v>151</v>
      </c>
    </row>
    <row r="110" spans="1:6" s="168" customFormat="1" ht="16.5" customHeight="1">
      <c r="A110" s="190"/>
      <c r="B110" s="191" t="s">
        <v>256</v>
      </c>
      <c r="C110" s="192" t="s">
        <v>257</v>
      </c>
      <c r="D110" s="174">
        <v>780</v>
      </c>
      <c r="E110" s="172" t="s">
        <v>151</v>
      </c>
    </row>
    <row r="111" spans="1:6" s="168" customFormat="1" ht="16.5" customHeight="1">
      <c r="A111" s="190"/>
      <c r="B111" s="187" t="s">
        <v>258</v>
      </c>
      <c r="C111" s="188" t="s">
        <v>259</v>
      </c>
      <c r="D111" s="171">
        <v>920</v>
      </c>
      <c r="E111" s="172" t="s">
        <v>151</v>
      </c>
    </row>
    <row r="112" spans="1:6" s="168" customFormat="1" ht="16.5" customHeight="1" thickBot="1">
      <c r="A112" s="190"/>
      <c r="B112" s="193" t="s">
        <v>260</v>
      </c>
      <c r="C112" s="194" t="s">
        <v>261</v>
      </c>
      <c r="D112" s="195">
        <v>650</v>
      </c>
      <c r="E112" s="172" t="s">
        <v>151</v>
      </c>
    </row>
    <row r="113" spans="1:6" s="106" customFormat="1" ht="51" customHeight="1" thickBot="1">
      <c r="A113" s="103">
        <v>2</v>
      </c>
      <c r="B113" s="103"/>
      <c r="C113" s="134" t="s">
        <v>262</v>
      </c>
      <c r="D113" s="102"/>
      <c r="E113" s="183"/>
    </row>
    <row r="114" spans="1:6" s="106" customFormat="1" ht="15.75">
      <c r="A114" s="131"/>
      <c r="B114" s="135" t="s">
        <v>263</v>
      </c>
      <c r="C114" s="136" t="s">
        <v>264</v>
      </c>
      <c r="D114" s="120">
        <v>380</v>
      </c>
      <c r="E114" s="185" t="s">
        <v>225</v>
      </c>
    </row>
    <row r="115" spans="1:6" s="106" customFormat="1" ht="25.5">
      <c r="A115" s="131"/>
      <c r="B115" s="135" t="s">
        <v>265</v>
      </c>
      <c r="C115" s="137" t="s">
        <v>266</v>
      </c>
      <c r="D115" s="120">
        <v>800</v>
      </c>
      <c r="E115" s="185" t="s">
        <v>225</v>
      </c>
    </row>
    <row r="116" spans="1:6" s="106" customFormat="1" ht="25.5">
      <c r="A116" s="131"/>
      <c r="B116" s="135" t="s">
        <v>267</v>
      </c>
      <c r="C116" s="137" t="s">
        <v>268</v>
      </c>
      <c r="D116" s="120">
        <v>1400</v>
      </c>
      <c r="E116" s="185" t="s">
        <v>225</v>
      </c>
    </row>
    <row r="117" spans="1:6" s="106" customFormat="1" ht="25.5">
      <c r="A117" s="131"/>
      <c r="B117" s="135" t="s">
        <v>269</v>
      </c>
      <c r="C117" s="137" t="s">
        <v>270</v>
      </c>
      <c r="D117" s="120">
        <v>2500</v>
      </c>
      <c r="E117" s="185" t="s">
        <v>225</v>
      </c>
    </row>
    <row r="118" spans="1:6" s="106" customFormat="1" ht="15.75">
      <c r="A118" s="131"/>
      <c r="B118" s="135" t="s">
        <v>271</v>
      </c>
      <c r="C118" s="137" t="s">
        <v>272</v>
      </c>
      <c r="D118" s="120">
        <v>1100</v>
      </c>
      <c r="E118" s="185" t="s">
        <v>225</v>
      </c>
    </row>
    <row r="119" spans="1:6" s="106" customFormat="1" ht="25.5">
      <c r="A119" s="131"/>
      <c r="B119" s="135" t="s">
        <v>273</v>
      </c>
      <c r="C119" s="137" t="s">
        <v>274</v>
      </c>
      <c r="D119" s="120">
        <v>1700</v>
      </c>
      <c r="E119" s="185" t="s">
        <v>225</v>
      </c>
    </row>
    <row r="120" spans="1:6" s="106" customFormat="1" ht="16.5" customHeight="1" thickBot="1">
      <c r="A120" s="131"/>
      <c r="B120" s="135" t="s">
        <v>275</v>
      </c>
      <c r="C120" s="137" t="s">
        <v>276</v>
      </c>
      <c r="D120" s="120">
        <v>480</v>
      </c>
      <c r="E120" s="185" t="s">
        <v>225</v>
      </c>
    </row>
    <row r="121" spans="1:6" s="168" customFormat="1" ht="26.25" thickBot="1">
      <c r="A121" s="186"/>
      <c r="B121" s="196" t="s">
        <v>277</v>
      </c>
      <c r="C121" s="197" t="s">
        <v>278</v>
      </c>
      <c r="D121" s="198">
        <v>600</v>
      </c>
      <c r="E121" s="172" t="s">
        <v>151</v>
      </c>
      <c r="F121" s="189" t="s">
        <v>279</v>
      </c>
    </row>
    <row r="122" spans="1:6" s="168" customFormat="1" ht="26.25" thickBot="1">
      <c r="A122" s="186"/>
      <c r="B122" s="196" t="s">
        <v>280</v>
      </c>
      <c r="C122" s="197" t="s">
        <v>281</v>
      </c>
      <c r="D122" s="198">
        <v>1460</v>
      </c>
      <c r="E122" s="172" t="s">
        <v>151</v>
      </c>
      <c r="F122" s="199" t="s">
        <v>282</v>
      </c>
    </row>
    <row r="123" spans="1:6" s="168" customFormat="1" ht="15.75">
      <c r="A123" s="186"/>
      <c r="B123" s="196" t="s">
        <v>283</v>
      </c>
      <c r="C123" s="197" t="s">
        <v>284</v>
      </c>
      <c r="D123" s="198">
        <v>640</v>
      </c>
      <c r="E123" s="200" t="s">
        <v>225</v>
      </c>
    </row>
    <row r="124" spans="1:6" s="168" customFormat="1" ht="15.75">
      <c r="A124" s="190"/>
      <c r="B124" s="201" t="s">
        <v>285</v>
      </c>
      <c r="C124" s="202" t="s">
        <v>286</v>
      </c>
      <c r="D124" s="203">
        <v>3300</v>
      </c>
      <c r="E124" s="204" t="s">
        <v>225</v>
      </c>
    </row>
    <row r="125" spans="1:6" s="168" customFormat="1" ht="38.25">
      <c r="A125" s="190"/>
      <c r="B125" s="201" t="s">
        <v>287</v>
      </c>
      <c r="C125" s="202" t="s">
        <v>288</v>
      </c>
      <c r="D125" s="203">
        <v>1100</v>
      </c>
      <c r="E125" s="172" t="s">
        <v>151</v>
      </c>
    </row>
    <row r="126" spans="1:6" s="168" customFormat="1" ht="15.75">
      <c r="A126" s="190"/>
      <c r="B126" s="201" t="s">
        <v>289</v>
      </c>
      <c r="C126" s="202" t="s">
        <v>290</v>
      </c>
      <c r="D126" s="203">
        <v>1300</v>
      </c>
      <c r="E126" s="172" t="s">
        <v>151</v>
      </c>
    </row>
    <row r="127" spans="1:6" s="168" customFormat="1" ht="25.5">
      <c r="A127" s="190"/>
      <c r="B127" s="201" t="s">
        <v>291</v>
      </c>
      <c r="C127" s="202" t="s">
        <v>292</v>
      </c>
      <c r="D127" s="203">
        <v>1180</v>
      </c>
      <c r="E127" s="172" t="s">
        <v>151</v>
      </c>
    </row>
    <row r="128" spans="1:6" s="168" customFormat="1" ht="25.5">
      <c r="A128" s="190"/>
      <c r="B128" s="201" t="s">
        <v>293</v>
      </c>
      <c r="C128" s="202" t="s">
        <v>294</v>
      </c>
      <c r="D128" s="203">
        <v>2300</v>
      </c>
      <c r="E128" s="172" t="s">
        <v>151</v>
      </c>
    </row>
    <row r="129" spans="1:6" s="168" customFormat="1" ht="25.5">
      <c r="A129" s="190"/>
      <c r="B129" s="201" t="s">
        <v>295</v>
      </c>
      <c r="C129" s="202" t="s">
        <v>296</v>
      </c>
      <c r="D129" s="203">
        <v>1900</v>
      </c>
      <c r="E129" s="172" t="s">
        <v>151</v>
      </c>
    </row>
    <row r="130" spans="1:6" s="168" customFormat="1" ht="25.5">
      <c r="A130" s="190"/>
      <c r="B130" s="201" t="s">
        <v>297</v>
      </c>
      <c r="C130" s="202" t="s">
        <v>298</v>
      </c>
      <c r="D130" s="203">
        <v>600</v>
      </c>
      <c r="E130" s="172" t="s">
        <v>151</v>
      </c>
    </row>
    <row r="131" spans="1:6" s="168" customFormat="1" ht="25.5">
      <c r="A131" s="190"/>
      <c r="B131" s="201" t="s">
        <v>299</v>
      </c>
      <c r="C131" s="202" t="s">
        <v>300</v>
      </c>
      <c r="D131" s="203">
        <v>980</v>
      </c>
      <c r="E131" s="172" t="s">
        <v>151</v>
      </c>
    </row>
    <row r="132" spans="1:6" s="168" customFormat="1" ht="20.25" customHeight="1">
      <c r="A132" s="190"/>
      <c r="B132" s="201" t="s">
        <v>301</v>
      </c>
      <c r="C132" s="202" t="s">
        <v>302</v>
      </c>
      <c r="D132" s="203">
        <v>2100</v>
      </c>
      <c r="E132" s="172" t="s">
        <v>151</v>
      </c>
    </row>
    <row r="133" spans="1:6" s="168" customFormat="1" ht="16.5" thickBot="1">
      <c r="A133" s="205"/>
      <c r="B133" s="206" t="s">
        <v>303</v>
      </c>
      <c r="C133" s="207" t="s">
        <v>304</v>
      </c>
      <c r="D133" s="208">
        <v>1100</v>
      </c>
      <c r="E133" s="172" t="s">
        <v>151</v>
      </c>
    </row>
    <row r="134" spans="1:6" s="106" customFormat="1" ht="37.5" customHeight="1" thickBot="1">
      <c r="A134" s="103">
        <v>3</v>
      </c>
      <c r="B134" s="103"/>
      <c r="C134" s="138" t="s">
        <v>305</v>
      </c>
      <c r="D134" s="102"/>
      <c r="E134" s="183"/>
    </row>
    <row r="135" spans="1:6" s="106" customFormat="1" ht="15.75">
      <c r="A135" s="131"/>
      <c r="B135" s="132" t="s">
        <v>116</v>
      </c>
      <c r="C135" s="133" t="s">
        <v>117</v>
      </c>
      <c r="D135" s="110">
        <v>1500</v>
      </c>
      <c r="E135" s="185" t="s">
        <v>142</v>
      </c>
      <c r="F135" s="240"/>
    </row>
    <row r="136" spans="1:6" s="106" customFormat="1" ht="15.75">
      <c r="A136" s="131"/>
      <c r="B136" s="132" t="s">
        <v>118</v>
      </c>
      <c r="C136" s="133" t="s">
        <v>119</v>
      </c>
      <c r="D136" s="110">
        <v>1950</v>
      </c>
      <c r="E136" s="185" t="s">
        <v>142</v>
      </c>
      <c r="F136" s="241"/>
    </row>
    <row r="137" spans="1:6" s="106" customFormat="1" ht="15.75">
      <c r="A137" s="131"/>
      <c r="B137" s="132" t="s">
        <v>120</v>
      </c>
      <c r="C137" s="133" t="s">
        <v>121</v>
      </c>
      <c r="D137" s="110">
        <v>1900</v>
      </c>
      <c r="E137" s="185" t="s">
        <v>142</v>
      </c>
      <c r="F137" s="241"/>
    </row>
    <row r="138" spans="1:6" s="168" customFormat="1" ht="15.75">
      <c r="A138" s="186"/>
      <c r="B138" s="187" t="s">
        <v>122</v>
      </c>
      <c r="C138" s="188" t="s">
        <v>123</v>
      </c>
      <c r="D138" s="171">
        <v>1850</v>
      </c>
      <c r="E138" s="172" t="s">
        <v>151</v>
      </c>
      <c r="F138" s="241"/>
    </row>
    <row r="139" spans="1:6" s="168" customFormat="1" ht="15.75">
      <c r="A139" s="186"/>
      <c r="B139" s="187" t="s">
        <v>124</v>
      </c>
      <c r="C139" s="188" t="s">
        <v>125</v>
      </c>
      <c r="D139" s="171">
        <v>2350</v>
      </c>
      <c r="E139" s="172" t="s">
        <v>151</v>
      </c>
      <c r="F139" s="241"/>
    </row>
    <row r="140" spans="1:6" s="168" customFormat="1" ht="15.75">
      <c r="A140" s="186"/>
      <c r="B140" s="187" t="s">
        <v>126</v>
      </c>
      <c r="C140" s="188" t="s">
        <v>127</v>
      </c>
      <c r="D140" s="171">
        <v>2300</v>
      </c>
      <c r="E140" s="172" t="s">
        <v>151</v>
      </c>
      <c r="F140" s="241"/>
    </row>
    <row r="141" spans="1:6" s="168" customFormat="1" ht="15.75">
      <c r="A141" s="186"/>
      <c r="B141" s="187" t="s">
        <v>128</v>
      </c>
      <c r="C141" s="188" t="s">
        <v>129</v>
      </c>
      <c r="D141" s="171">
        <v>1800</v>
      </c>
      <c r="E141" s="172" t="s">
        <v>151</v>
      </c>
      <c r="F141" s="241"/>
    </row>
    <row r="142" spans="1:6" s="168" customFormat="1" ht="15.75">
      <c r="A142" s="186"/>
      <c r="B142" s="187" t="s">
        <v>130</v>
      </c>
      <c r="C142" s="188" t="s">
        <v>131</v>
      </c>
      <c r="D142" s="171">
        <v>2100</v>
      </c>
      <c r="E142" s="200" t="s">
        <v>142</v>
      </c>
      <c r="F142" s="241"/>
    </row>
    <row r="143" spans="1:6" s="168" customFormat="1" ht="16.5" thickBot="1">
      <c r="A143" s="186"/>
      <c r="B143" s="187" t="s">
        <v>132</v>
      </c>
      <c r="C143" s="188" t="s">
        <v>133</v>
      </c>
      <c r="D143" s="171">
        <v>1100</v>
      </c>
      <c r="E143" s="172" t="s">
        <v>151</v>
      </c>
      <c r="F143" s="242"/>
    </row>
    <row r="144" spans="1:6" ht="24" customHeight="1"/>
  </sheetData>
  <mergeCells count="5">
    <mergeCell ref="F135:F143"/>
    <mergeCell ref="F106:F108"/>
    <mergeCell ref="F104:F105"/>
    <mergeCell ref="F96:F97"/>
    <mergeCell ref="A2:E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C132"/>
  <sheetViews>
    <sheetView workbookViewId="0">
      <selection activeCell="A7" sqref="A7"/>
    </sheetView>
  </sheetViews>
  <sheetFormatPr defaultRowHeight="15.75"/>
  <cols>
    <col min="1" max="1" width="9.140625" style="72"/>
    <col min="2" max="2" width="81.140625" style="101" customWidth="1"/>
    <col min="3" max="3" width="17" style="97" customWidth="1"/>
    <col min="4" max="16384" width="9.140625" style="97"/>
  </cols>
  <sheetData>
    <row r="1" spans="1:3">
      <c r="B1" s="96"/>
      <c r="C1" s="1"/>
    </row>
    <row r="2" spans="1:3" s="1" customFormat="1">
      <c r="A2" s="247" t="s">
        <v>136</v>
      </c>
      <c r="B2" s="247"/>
      <c r="C2" s="247"/>
    </row>
    <row r="3" spans="1:3" s="1" customFormat="1">
      <c r="A3" s="247"/>
      <c r="B3" s="247"/>
      <c r="C3" s="247"/>
    </row>
    <row r="4" spans="1:3" s="1" customFormat="1" ht="16.5" thickBot="1">
      <c r="A4" s="71"/>
      <c r="B4" s="98"/>
      <c r="C4" s="99"/>
    </row>
    <row r="5" spans="1:3" s="1" customFormat="1" ht="16.5" thickBot="1">
      <c r="A5" s="71"/>
      <c r="B5" s="44"/>
      <c r="C5" s="60"/>
    </row>
    <row r="6" spans="1:3" s="100" customFormat="1" ht="45.6" customHeight="1" thickBot="1">
      <c r="A6" s="139" t="s">
        <v>15</v>
      </c>
      <c r="B6" s="140" t="s">
        <v>16</v>
      </c>
      <c r="C6" s="141" t="s">
        <v>143</v>
      </c>
    </row>
    <row r="7" spans="1:3" s="1" customFormat="1">
      <c r="A7" s="146" t="s">
        <v>69</v>
      </c>
      <c r="B7" s="147" t="s">
        <v>70</v>
      </c>
      <c r="C7" s="148">
        <v>5857</v>
      </c>
    </row>
    <row r="8" spans="1:3" s="1" customFormat="1">
      <c r="A8" s="149" t="s">
        <v>71</v>
      </c>
      <c r="B8" s="142" t="s">
        <v>72</v>
      </c>
      <c r="C8" s="150">
        <v>5857</v>
      </c>
    </row>
    <row r="9" spans="1:3" s="1" customFormat="1">
      <c r="A9" s="149" t="s">
        <v>73</v>
      </c>
      <c r="B9" s="142" t="s">
        <v>74</v>
      </c>
      <c r="C9" s="150">
        <v>6076</v>
      </c>
    </row>
    <row r="10" spans="1:3" s="1" customFormat="1">
      <c r="A10" s="149" t="s">
        <v>75</v>
      </c>
      <c r="B10" s="142" t="s">
        <v>76</v>
      </c>
      <c r="C10" s="150">
        <v>6026</v>
      </c>
    </row>
    <row r="11" spans="1:3" s="1" customFormat="1">
      <c r="A11" s="149" t="s">
        <v>81</v>
      </c>
      <c r="B11" s="142" t="s">
        <v>82</v>
      </c>
      <c r="C11" s="150">
        <v>3290</v>
      </c>
    </row>
    <row r="12" spans="1:3" s="1" customFormat="1">
      <c r="A12" s="149" t="s">
        <v>77</v>
      </c>
      <c r="B12" s="142" t="s">
        <v>78</v>
      </c>
      <c r="C12" s="150">
        <v>6076</v>
      </c>
    </row>
    <row r="13" spans="1:3" s="1" customFormat="1">
      <c r="A13" s="149" t="s">
        <v>79</v>
      </c>
      <c r="B13" s="142" t="s">
        <v>80</v>
      </c>
      <c r="C13" s="150">
        <v>3126</v>
      </c>
    </row>
    <row r="14" spans="1:3" s="1" customFormat="1" ht="25.5">
      <c r="A14" s="149" t="s">
        <v>83</v>
      </c>
      <c r="B14" s="143" t="s">
        <v>84</v>
      </c>
      <c r="C14" s="150">
        <v>1032</v>
      </c>
    </row>
    <row r="15" spans="1:3" s="1" customFormat="1">
      <c r="A15" s="149" t="s">
        <v>85</v>
      </c>
      <c r="B15" s="142" t="s">
        <v>86</v>
      </c>
      <c r="C15" s="150">
        <v>910</v>
      </c>
    </row>
    <row r="16" spans="1:3" s="1" customFormat="1">
      <c r="A16" s="149" t="s">
        <v>87</v>
      </c>
      <c r="B16" s="142" t="s">
        <v>88</v>
      </c>
      <c r="C16" s="150">
        <v>1007</v>
      </c>
    </row>
    <row r="17" spans="1:3" s="1" customFormat="1">
      <c r="A17" s="149" t="s">
        <v>89</v>
      </c>
      <c r="B17" s="142" t="s">
        <v>90</v>
      </c>
      <c r="C17" s="150">
        <v>1164</v>
      </c>
    </row>
    <row r="18" spans="1:3" s="1" customFormat="1">
      <c r="A18" s="149" t="s">
        <v>91</v>
      </c>
      <c r="B18" s="142" t="s">
        <v>92</v>
      </c>
      <c r="C18" s="150">
        <v>2060</v>
      </c>
    </row>
    <row r="19" spans="1:3" s="1" customFormat="1">
      <c r="A19" s="149" t="s">
        <v>93</v>
      </c>
      <c r="B19" s="142" t="s">
        <v>94</v>
      </c>
      <c r="C19" s="150">
        <v>3474</v>
      </c>
    </row>
    <row r="20" spans="1:3" s="1" customFormat="1">
      <c r="A20" s="149" t="s">
        <v>95</v>
      </c>
      <c r="B20" s="142" t="s">
        <v>96</v>
      </c>
      <c r="C20" s="150">
        <v>683</v>
      </c>
    </row>
    <row r="21" spans="1:3" s="1" customFormat="1">
      <c r="A21" s="149" t="s">
        <v>97</v>
      </c>
      <c r="B21" s="142" t="s">
        <v>98</v>
      </c>
      <c r="C21" s="150">
        <v>3340</v>
      </c>
    </row>
    <row r="22" spans="1:3" s="1" customFormat="1">
      <c r="A22" s="149" t="s">
        <v>99</v>
      </c>
      <c r="B22" s="142" t="s">
        <v>100</v>
      </c>
      <c r="C22" s="150">
        <v>2452</v>
      </c>
    </row>
    <row r="23" spans="1:3" s="1" customFormat="1">
      <c r="A23" s="149" t="s">
        <v>134</v>
      </c>
      <c r="B23" s="142" t="s">
        <v>135</v>
      </c>
      <c r="C23" s="150">
        <v>3120</v>
      </c>
    </row>
    <row r="24" spans="1:3" s="1" customFormat="1">
      <c r="A24" s="149" t="s">
        <v>44</v>
      </c>
      <c r="B24" s="142" t="s">
        <v>45</v>
      </c>
      <c r="C24" s="150">
        <v>4967</v>
      </c>
    </row>
    <row r="25" spans="1:3" s="1" customFormat="1">
      <c r="A25" s="149" t="s">
        <v>46</v>
      </c>
      <c r="B25" s="142" t="s">
        <v>47</v>
      </c>
      <c r="C25" s="150">
        <v>5407</v>
      </c>
    </row>
    <row r="26" spans="1:3" s="1" customFormat="1">
      <c r="A26" s="149" t="s">
        <v>48</v>
      </c>
      <c r="B26" s="142" t="s">
        <v>49</v>
      </c>
      <c r="C26" s="150">
        <v>3566</v>
      </c>
    </row>
    <row r="27" spans="1:3" s="1" customFormat="1">
      <c r="A27" s="149" t="s">
        <v>50</v>
      </c>
      <c r="B27" s="142" t="s">
        <v>51</v>
      </c>
      <c r="C27" s="150">
        <v>3656</v>
      </c>
    </row>
    <row r="28" spans="1:3" s="1" customFormat="1">
      <c r="A28" s="149" t="s">
        <v>52</v>
      </c>
      <c r="B28" s="142" t="s">
        <v>53</v>
      </c>
      <c r="C28" s="150">
        <v>2136</v>
      </c>
    </row>
    <row r="29" spans="1:3" s="1" customFormat="1">
      <c r="A29" s="149" t="s">
        <v>54</v>
      </c>
      <c r="B29" s="142" t="s">
        <v>55</v>
      </c>
      <c r="C29" s="150">
        <v>618</v>
      </c>
    </row>
    <row r="30" spans="1:3" s="1" customFormat="1">
      <c r="A30" s="149" t="s">
        <v>56</v>
      </c>
      <c r="B30" s="143" t="s">
        <v>57</v>
      </c>
      <c r="C30" s="150">
        <v>819</v>
      </c>
    </row>
    <row r="31" spans="1:3" s="1" customFormat="1">
      <c r="A31" s="149" t="s">
        <v>58</v>
      </c>
      <c r="B31" s="142" t="s">
        <v>59</v>
      </c>
      <c r="C31" s="150">
        <v>1097</v>
      </c>
    </row>
    <row r="32" spans="1:3" s="1" customFormat="1">
      <c r="A32" s="149" t="s">
        <v>60</v>
      </c>
      <c r="B32" s="142" t="s">
        <v>61</v>
      </c>
      <c r="C32" s="150">
        <v>1396</v>
      </c>
    </row>
    <row r="33" spans="1:3" s="1" customFormat="1">
      <c r="A33" s="149" t="s">
        <v>62</v>
      </c>
      <c r="B33" s="142" t="s">
        <v>63</v>
      </c>
      <c r="C33" s="150">
        <v>553</v>
      </c>
    </row>
    <row r="34" spans="1:3" s="1" customFormat="1">
      <c r="A34" s="149" t="s">
        <v>64</v>
      </c>
      <c r="B34" s="142" t="s">
        <v>65</v>
      </c>
      <c r="C34" s="150">
        <v>239</v>
      </c>
    </row>
    <row r="35" spans="1:3" s="1" customFormat="1">
      <c r="A35" s="149" t="s">
        <v>66</v>
      </c>
      <c r="B35" s="142" t="s">
        <v>67</v>
      </c>
      <c r="C35" s="150">
        <v>937</v>
      </c>
    </row>
    <row r="36" spans="1:3" s="1" customFormat="1">
      <c r="A36" s="151" t="s">
        <v>116</v>
      </c>
      <c r="B36" s="144" t="s">
        <v>117</v>
      </c>
      <c r="C36" s="150">
        <v>1500</v>
      </c>
    </row>
    <row r="37" spans="1:3" s="1" customFormat="1">
      <c r="A37" s="151" t="s">
        <v>118</v>
      </c>
      <c r="B37" s="144" t="s">
        <v>119</v>
      </c>
      <c r="C37" s="150">
        <v>1950</v>
      </c>
    </row>
    <row r="38" spans="1:3" s="1" customFormat="1">
      <c r="A38" s="151" t="s">
        <v>120</v>
      </c>
      <c r="B38" s="144" t="s">
        <v>121</v>
      </c>
      <c r="C38" s="150">
        <v>1900</v>
      </c>
    </row>
    <row r="39" spans="1:3" s="1" customFormat="1">
      <c r="A39" s="151" t="s">
        <v>122</v>
      </c>
      <c r="B39" s="144" t="s">
        <v>123</v>
      </c>
      <c r="C39" s="150">
        <v>1850</v>
      </c>
    </row>
    <row r="40" spans="1:3" s="1" customFormat="1">
      <c r="A40" s="151" t="s">
        <v>124</v>
      </c>
      <c r="B40" s="144" t="s">
        <v>125</v>
      </c>
      <c r="C40" s="150">
        <v>2350</v>
      </c>
    </row>
    <row r="41" spans="1:3" s="1" customFormat="1">
      <c r="A41" s="151" t="s">
        <v>126</v>
      </c>
      <c r="B41" s="144" t="s">
        <v>127</v>
      </c>
      <c r="C41" s="150">
        <v>2300</v>
      </c>
    </row>
    <row r="42" spans="1:3" s="1" customFormat="1">
      <c r="A42" s="151" t="s">
        <v>128</v>
      </c>
      <c r="B42" s="144" t="s">
        <v>129</v>
      </c>
      <c r="C42" s="150">
        <v>1800</v>
      </c>
    </row>
    <row r="43" spans="1:3" s="1" customFormat="1">
      <c r="A43" s="151" t="s">
        <v>130</v>
      </c>
      <c r="B43" s="144" t="s">
        <v>131</v>
      </c>
      <c r="C43" s="150">
        <v>2100</v>
      </c>
    </row>
    <row r="44" spans="1:3" s="1" customFormat="1">
      <c r="A44" s="151" t="s">
        <v>132</v>
      </c>
      <c r="B44" s="144" t="s">
        <v>133</v>
      </c>
      <c r="C44" s="150">
        <v>1100</v>
      </c>
    </row>
    <row r="45" spans="1:3" s="1" customFormat="1">
      <c r="A45" s="151" t="s">
        <v>263</v>
      </c>
      <c r="B45" s="145" t="s">
        <v>264</v>
      </c>
      <c r="C45" s="150">
        <v>380</v>
      </c>
    </row>
    <row r="46" spans="1:3" s="1" customFormat="1" ht="25.5">
      <c r="A46" s="151" t="s">
        <v>265</v>
      </c>
      <c r="B46" s="145" t="s">
        <v>266</v>
      </c>
      <c r="C46" s="150">
        <v>800</v>
      </c>
    </row>
    <row r="47" spans="1:3" s="1" customFormat="1" ht="25.5">
      <c r="A47" s="151" t="s">
        <v>267</v>
      </c>
      <c r="B47" s="145" t="s">
        <v>268</v>
      </c>
      <c r="C47" s="150">
        <v>1400</v>
      </c>
    </row>
    <row r="48" spans="1:3" s="1" customFormat="1" ht="25.5">
      <c r="A48" s="151" t="s">
        <v>269</v>
      </c>
      <c r="B48" s="145" t="s">
        <v>270</v>
      </c>
      <c r="C48" s="150">
        <v>2500</v>
      </c>
    </row>
    <row r="49" spans="1:3" s="1" customFormat="1">
      <c r="A49" s="151" t="s">
        <v>271</v>
      </c>
      <c r="B49" s="145" t="s">
        <v>272</v>
      </c>
      <c r="C49" s="150">
        <v>1100</v>
      </c>
    </row>
    <row r="50" spans="1:3" s="1" customFormat="1" ht="25.5">
      <c r="A50" s="151" t="s">
        <v>273</v>
      </c>
      <c r="B50" s="145" t="s">
        <v>274</v>
      </c>
      <c r="C50" s="150">
        <v>1700</v>
      </c>
    </row>
    <row r="51" spans="1:3" s="1" customFormat="1" ht="25.5">
      <c r="A51" s="151" t="s">
        <v>275</v>
      </c>
      <c r="B51" s="145" t="s">
        <v>276</v>
      </c>
      <c r="C51" s="150">
        <v>480</v>
      </c>
    </row>
    <row r="52" spans="1:3" s="1" customFormat="1">
      <c r="A52" s="151" t="s">
        <v>283</v>
      </c>
      <c r="B52" s="145" t="s">
        <v>284</v>
      </c>
      <c r="C52" s="150">
        <v>640</v>
      </c>
    </row>
    <row r="53" spans="1:3" s="1" customFormat="1">
      <c r="A53" s="151" t="s">
        <v>285</v>
      </c>
      <c r="B53" s="145" t="s">
        <v>286</v>
      </c>
      <c r="C53" s="150">
        <v>3300</v>
      </c>
    </row>
    <row r="54" spans="1:3" s="1" customFormat="1" ht="38.25">
      <c r="A54" s="151" t="s">
        <v>287</v>
      </c>
      <c r="B54" s="145" t="s">
        <v>288</v>
      </c>
      <c r="C54" s="150">
        <v>1100</v>
      </c>
    </row>
    <row r="55" spans="1:3" s="1" customFormat="1">
      <c r="A55" s="151" t="s">
        <v>289</v>
      </c>
      <c r="B55" s="145" t="s">
        <v>290</v>
      </c>
      <c r="C55" s="150">
        <v>1300</v>
      </c>
    </row>
    <row r="56" spans="1:3" s="1" customFormat="1" ht="25.5">
      <c r="A56" s="151" t="s">
        <v>291</v>
      </c>
      <c r="B56" s="145" t="s">
        <v>292</v>
      </c>
      <c r="C56" s="150">
        <v>1180</v>
      </c>
    </row>
    <row r="57" spans="1:3" s="1" customFormat="1" ht="25.5">
      <c r="A57" s="151" t="s">
        <v>293</v>
      </c>
      <c r="B57" s="145" t="s">
        <v>294</v>
      </c>
      <c r="C57" s="150">
        <v>2300</v>
      </c>
    </row>
    <row r="58" spans="1:3" s="1" customFormat="1" ht="25.5">
      <c r="A58" s="151" t="s">
        <v>295</v>
      </c>
      <c r="B58" s="145" t="s">
        <v>296</v>
      </c>
      <c r="C58" s="150">
        <v>1900</v>
      </c>
    </row>
    <row r="59" spans="1:3" s="1" customFormat="1" ht="25.5">
      <c r="A59" s="151" t="s">
        <v>297</v>
      </c>
      <c r="B59" s="145" t="s">
        <v>298</v>
      </c>
      <c r="C59" s="150">
        <v>600</v>
      </c>
    </row>
    <row r="60" spans="1:3" s="1" customFormat="1" ht="25.5">
      <c r="A60" s="151" t="s">
        <v>299</v>
      </c>
      <c r="B60" s="145" t="s">
        <v>300</v>
      </c>
      <c r="C60" s="150">
        <v>980</v>
      </c>
    </row>
    <row r="61" spans="1:3" s="1" customFormat="1" ht="25.5">
      <c r="A61" s="151" t="s">
        <v>301</v>
      </c>
      <c r="B61" s="145" t="s">
        <v>302</v>
      </c>
      <c r="C61" s="150">
        <v>2100</v>
      </c>
    </row>
    <row r="62" spans="1:3" s="1" customFormat="1">
      <c r="A62" s="151" t="s">
        <v>303</v>
      </c>
      <c r="B62" s="145" t="s">
        <v>304</v>
      </c>
      <c r="C62" s="150">
        <v>1100</v>
      </c>
    </row>
    <row r="63" spans="1:3" s="1" customFormat="1" ht="25.5">
      <c r="A63" s="151" t="s">
        <v>105</v>
      </c>
      <c r="B63" s="144" t="s">
        <v>224</v>
      </c>
      <c r="C63" s="150">
        <v>1350</v>
      </c>
    </row>
    <row r="64" spans="1:3" s="1" customFormat="1">
      <c r="A64" s="151" t="s">
        <v>106</v>
      </c>
      <c r="B64" s="144" t="s">
        <v>226</v>
      </c>
      <c r="C64" s="150">
        <v>1170</v>
      </c>
    </row>
    <row r="65" spans="1:3" s="1" customFormat="1" ht="25.5">
      <c r="A65" s="151" t="s">
        <v>107</v>
      </c>
      <c r="B65" s="144" t="s">
        <v>227</v>
      </c>
      <c r="C65" s="150">
        <v>700</v>
      </c>
    </row>
    <row r="66" spans="1:3" s="1" customFormat="1" ht="25.5">
      <c r="A66" s="151" t="s">
        <v>108</v>
      </c>
      <c r="B66" s="144" t="s">
        <v>228</v>
      </c>
      <c r="C66" s="150">
        <v>1100</v>
      </c>
    </row>
    <row r="67" spans="1:3" s="1" customFormat="1" ht="25.5">
      <c r="A67" s="151" t="s">
        <v>109</v>
      </c>
      <c r="B67" s="144" t="s">
        <v>229</v>
      </c>
      <c r="C67" s="150">
        <v>950</v>
      </c>
    </row>
    <row r="68" spans="1:3" s="1" customFormat="1" ht="25.5">
      <c r="A68" s="151" t="s">
        <v>148</v>
      </c>
      <c r="B68" s="144" t="s">
        <v>232</v>
      </c>
      <c r="C68" s="150">
        <v>800</v>
      </c>
    </row>
    <row r="69" spans="1:3" s="1" customFormat="1" ht="25.5">
      <c r="A69" s="151" t="s">
        <v>149</v>
      </c>
      <c r="B69" s="144" t="s">
        <v>234</v>
      </c>
      <c r="C69" s="150">
        <v>1050</v>
      </c>
    </row>
    <row r="70" spans="1:3" s="1" customFormat="1" ht="25.5">
      <c r="A70" s="151" t="s">
        <v>111</v>
      </c>
      <c r="B70" s="144" t="s">
        <v>235</v>
      </c>
      <c r="C70" s="150">
        <v>2050</v>
      </c>
    </row>
    <row r="71" spans="1:3" s="1" customFormat="1" ht="25.5">
      <c r="A71" s="151" t="s">
        <v>112</v>
      </c>
      <c r="B71" s="144" t="s">
        <v>236</v>
      </c>
      <c r="C71" s="150">
        <v>3100</v>
      </c>
    </row>
    <row r="72" spans="1:3" s="1" customFormat="1">
      <c r="A72" s="151" t="s">
        <v>113</v>
      </c>
      <c r="B72" s="144" t="s">
        <v>237</v>
      </c>
      <c r="C72" s="150">
        <v>1200</v>
      </c>
    </row>
    <row r="73" spans="1:3" s="1" customFormat="1">
      <c r="A73" s="151" t="s">
        <v>114</v>
      </c>
      <c r="B73" s="144" t="s">
        <v>238</v>
      </c>
      <c r="C73" s="150">
        <v>2900</v>
      </c>
    </row>
    <row r="74" spans="1:3" s="1" customFormat="1" ht="25.5">
      <c r="A74" s="151" t="s">
        <v>115</v>
      </c>
      <c r="B74" s="144" t="s">
        <v>239</v>
      </c>
      <c r="C74" s="150">
        <v>5500</v>
      </c>
    </row>
    <row r="75" spans="1:3" s="1" customFormat="1" ht="25.5">
      <c r="A75" s="151" t="s">
        <v>240</v>
      </c>
      <c r="B75" s="144" t="s">
        <v>241</v>
      </c>
      <c r="C75" s="150">
        <v>6830</v>
      </c>
    </row>
    <row r="76" spans="1:3" s="1" customFormat="1" ht="25.5">
      <c r="A76" s="151" t="s">
        <v>242</v>
      </c>
      <c r="B76" s="144" t="s">
        <v>243</v>
      </c>
      <c r="C76" s="150">
        <v>980</v>
      </c>
    </row>
    <row r="77" spans="1:3" s="1" customFormat="1" ht="25.5">
      <c r="A77" s="151" t="s">
        <v>245</v>
      </c>
      <c r="B77" s="144" t="s">
        <v>246</v>
      </c>
      <c r="C77" s="150">
        <v>1200</v>
      </c>
    </row>
    <row r="78" spans="1:3" s="1" customFormat="1" ht="25.5">
      <c r="A78" s="151" t="s">
        <v>247</v>
      </c>
      <c r="B78" s="144" t="s">
        <v>248</v>
      </c>
      <c r="C78" s="150">
        <v>980</v>
      </c>
    </row>
    <row r="79" spans="1:3" s="1" customFormat="1" ht="25.5">
      <c r="A79" s="151" t="s">
        <v>250</v>
      </c>
      <c r="B79" s="144" t="s">
        <v>251</v>
      </c>
      <c r="C79" s="150">
        <v>1150</v>
      </c>
    </row>
    <row r="80" spans="1:3" s="1" customFormat="1" ht="25.5">
      <c r="A80" s="151" t="s">
        <v>252</v>
      </c>
      <c r="B80" s="144" t="s">
        <v>253</v>
      </c>
      <c r="C80" s="150">
        <v>950</v>
      </c>
    </row>
    <row r="81" spans="1:3" s="1" customFormat="1">
      <c r="A81" s="151" t="s">
        <v>254</v>
      </c>
      <c r="B81" s="144" t="s">
        <v>255</v>
      </c>
      <c r="C81" s="150">
        <v>780</v>
      </c>
    </row>
    <row r="82" spans="1:3" ht="25.5">
      <c r="A82" s="151" t="s">
        <v>256</v>
      </c>
      <c r="B82" s="144" t="s">
        <v>257</v>
      </c>
      <c r="C82" s="150">
        <v>780</v>
      </c>
    </row>
    <row r="83" spans="1:3">
      <c r="A83" s="151" t="s">
        <v>258</v>
      </c>
      <c r="B83" s="144" t="s">
        <v>259</v>
      </c>
      <c r="C83" s="150">
        <v>920</v>
      </c>
    </row>
    <row r="84" spans="1:3">
      <c r="A84" s="151" t="s">
        <v>260</v>
      </c>
      <c r="B84" s="144" t="s">
        <v>261</v>
      </c>
      <c r="C84" s="150">
        <v>650</v>
      </c>
    </row>
    <row r="85" spans="1:3">
      <c r="A85" s="149" t="s">
        <v>150</v>
      </c>
      <c r="B85" s="142" t="s">
        <v>18</v>
      </c>
      <c r="C85" s="150">
        <v>803</v>
      </c>
    </row>
    <row r="86" spans="1:3">
      <c r="A86" s="149" t="s">
        <v>152</v>
      </c>
      <c r="B86" s="142" t="s">
        <v>19</v>
      </c>
      <c r="C86" s="150">
        <v>910</v>
      </c>
    </row>
    <row r="87" spans="1:3">
      <c r="A87" s="149" t="s">
        <v>153</v>
      </c>
      <c r="B87" s="142" t="s">
        <v>20</v>
      </c>
      <c r="C87" s="150">
        <v>1660</v>
      </c>
    </row>
    <row r="88" spans="1:3">
      <c r="A88" s="149" t="s">
        <v>154</v>
      </c>
      <c r="B88" s="142" t="s">
        <v>21</v>
      </c>
      <c r="C88" s="150">
        <v>730</v>
      </c>
    </row>
    <row r="89" spans="1:3" ht="25.5" customHeight="1">
      <c r="A89" s="149" t="s">
        <v>155</v>
      </c>
      <c r="B89" s="142" t="s">
        <v>22</v>
      </c>
      <c r="C89" s="150">
        <v>990</v>
      </c>
    </row>
    <row r="90" spans="1:3">
      <c r="A90" s="149" t="s">
        <v>156</v>
      </c>
      <c r="B90" s="142" t="s">
        <v>23</v>
      </c>
      <c r="C90" s="150">
        <v>750</v>
      </c>
    </row>
    <row r="91" spans="1:3">
      <c r="A91" s="149" t="s">
        <v>157</v>
      </c>
      <c r="B91" s="142" t="s">
        <v>24</v>
      </c>
      <c r="C91" s="150">
        <v>880</v>
      </c>
    </row>
    <row r="92" spans="1:3">
      <c r="A92" s="149" t="s">
        <v>158</v>
      </c>
      <c r="B92" s="142" t="s">
        <v>25</v>
      </c>
      <c r="C92" s="150">
        <v>1207</v>
      </c>
    </row>
    <row r="93" spans="1:3">
      <c r="A93" s="149" t="s">
        <v>159</v>
      </c>
      <c r="B93" s="142" t="s">
        <v>26</v>
      </c>
      <c r="C93" s="150">
        <v>1560</v>
      </c>
    </row>
    <row r="94" spans="1:3">
      <c r="A94" s="149" t="s">
        <v>160</v>
      </c>
      <c r="B94" s="142" t="s">
        <v>27</v>
      </c>
      <c r="C94" s="150">
        <v>2162</v>
      </c>
    </row>
    <row r="95" spans="1:3">
      <c r="A95" s="149" t="s">
        <v>161</v>
      </c>
      <c r="B95" s="142" t="s">
        <v>28</v>
      </c>
      <c r="C95" s="150">
        <v>1770</v>
      </c>
    </row>
    <row r="96" spans="1:3">
      <c r="A96" s="149" t="s">
        <v>162</v>
      </c>
      <c r="B96" s="142" t="s">
        <v>29</v>
      </c>
      <c r="C96" s="150">
        <v>1766</v>
      </c>
    </row>
    <row r="97" spans="1:3" ht="25.5" customHeight="1">
      <c r="A97" s="149" t="s">
        <v>163</v>
      </c>
      <c r="B97" s="142" t="s">
        <v>30</v>
      </c>
      <c r="C97" s="150">
        <v>1963</v>
      </c>
    </row>
    <row r="98" spans="1:3">
      <c r="A98" s="149" t="s">
        <v>164</v>
      </c>
      <c r="B98" s="142" t="s">
        <v>31</v>
      </c>
      <c r="C98" s="150">
        <v>1663</v>
      </c>
    </row>
    <row r="99" spans="1:3" ht="25.5" customHeight="1">
      <c r="A99" s="149" t="s">
        <v>165</v>
      </c>
      <c r="B99" s="142" t="s">
        <v>32</v>
      </c>
      <c r="C99" s="150">
        <v>2564</v>
      </c>
    </row>
    <row r="100" spans="1:3">
      <c r="A100" s="149" t="s">
        <v>166</v>
      </c>
      <c r="B100" s="142" t="s">
        <v>33</v>
      </c>
      <c r="C100" s="150">
        <v>3274</v>
      </c>
    </row>
    <row r="101" spans="1:3">
      <c r="A101" s="149" t="s">
        <v>167</v>
      </c>
      <c r="B101" s="142" t="s">
        <v>34</v>
      </c>
      <c r="C101" s="150">
        <v>1626</v>
      </c>
    </row>
    <row r="102" spans="1:3">
      <c r="A102" s="149" t="s">
        <v>168</v>
      </c>
      <c r="B102" s="142" t="s">
        <v>35</v>
      </c>
      <c r="C102" s="150">
        <v>1661</v>
      </c>
    </row>
    <row r="103" spans="1:3">
      <c r="A103" s="149" t="s">
        <v>169</v>
      </c>
      <c r="B103" s="142" t="s">
        <v>36</v>
      </c>
      <c r="C103" s="150">
        <v>1957</v>
      </c>
    </row>
    <row r="104" spans="1:3">
      <c r="A104" s="149" t="s">
        <v>170</v>
      </c>
      <c r="B104" s="142" t="s">
        <v>37</v>
      </c>
      <c r="C104" s="150">
        <v>1861</v>
      </c>
    </row>
    <row r="105" spans="1:3">
      <c r="A105" s="149" t="s">
        <v>171</v>
      </c>
      <c r="B105" s="142" t="s">
        <v>38</v>
      </c>
      <c r="C105" s="150">
        <v>1767</v>
      </c>
    </row>
    <row r="106" spans="1:3">
      <c r="A106" s="149" t="s">
        <v>172</v>
      </c>
      <c r="B106" s="142" t="s">
        <v>39</v>
      </c>
      <c r="C106" s="150">
        <v>1217</v>
      </c>
    </row>
    <row r="107" spans="1:3">
      <c r="A107" s="149" t="s">
        <v>173</v>
      </c>
      <c r="B107" s="142" t="s">
        <v>40</v>
      </c>
      <c r="C107" s="150">
        <v>1364</v>
      </c>
    </row>
    <row r="108" spans="1:3">
      <c r="A108" s="149" t="s">
        <v>174</v>
      </c>
      <c r="B108" s="142" t="s">
        <v>41</v>
      </c>
      <c r="C108" s="150">
        <v>690</v>
      </c>
    </row>
    <row r="109" spans="1:3">
      <c r="A109" s="149" t="s">
        <v>175</v>
      </c>
      <c r="B109" s="142" t="s">
        <v>42</v>
      </c>
      <c r="C109" s="150">
        <v>1338</v>
      </c>
    </row>
    <row r="110" spans="1:3">
      <c r="A110" s="149" t="s">
        <v>176</v>
      </c>
      <c r="B110" s="142" t="s">
        <v>177</v>
      </c>
      <c r="C110" s="150">
        <v>970</v>
      </c>
    </row>
    <row r="111" spans="1:3">
      <c r="A111" s="149" t="s">
        <v>178</v>
      </c>
      <c r="B111" s="142" t="s">
        <v>179</v>
      </c>
      <c r="C111" s="150">
        <v>1700</v>
      </c>
    </row>
    <row r="112" spans="1:3">
      <c r="A112" s="149" t="s">
        <v>180</v>
      </c>
      <c r="B112" s="142" t="s">
        <v>181</v>
      </c>
      <c r="C112" s="150">
        <v>1500</v>
      </c>
    </row>
    <row r="113" spans="1:3">
      <c r="A113" s="149" t="s">
        <v>182</v>
      </c>
      <c r="B113" s="142" t="s">
        <v>183</v>
      </c>
      <c r="C113" s="150">
        <v>720</v>
      </c>
    </row>
    <row r="114" spans="1:3">
      <c r="A114" s="149" t="s">
        <v>184</v>
      </c>
      <c r="B114" s="142" t="s">
        <v>185</v>
      </c>
      <c r="C114" s="150">
        <v>1100</v>
      </c>
    </row>
    <row r="115" spans="1:3">
      <c r="A115" s="149" t="s">
        <v>186</v>
      </c>
      <c r="B115" s="142" t="s">
        <v>187</v>
      </c>
      <c r="C115" s="150">
        <v>850</v>
      </c>
    </row>
    <row r="116" spans="1:3">
      <c r="A116" s="149" t="s">
        <v>188</v>
      </c>
      <c r="B116" s="142" t="s">
        <v>189</v>
      </c>
      <c r="C116" s="150">
        <v>800</v>
      </c>
    </row>
    <row r="117" spans="1:3">
      <c r="A117" s="149" t="s">
        <v>190</v>
      </c>
      <c r="B117" s="142" t="s">
        <v>191</v>
      </c>
      <c r="C117" s="150">
        <v>830</v>
      </c>
    </row>
    <row r="118" spans="1:3">
      <c r="A118" s="149" t="s">
        <v>192</v>
      </c>
      <c r="B118" s="142" t="s">
        <v>193</v>
      </c>
      <c r="C118" s="150">
        <v>640</v>
      </c>
    </row>
    <row r="119" spans="1:3">
      <c r="A119" s="149" t="s">
        <v>194</v>
      </c>
      <c r="B119" s="142" t="s">
        <v>195</v>
      </c>
      <c r="C119" s="150">
        <v>780</v>
      </c>
    </row>
    <row r="120" spans="1:3">
      <c r="A120" s="149" t="s">
        <v>196</v>
      </c>
      <c r="B120" s="142" t="s">
        <v>197</v>
      </c>
      <c r="C120" s="150">
        <v>3200</v>
      </c>
    </row>
    <row r="121" spans="1:3">
      <c r="A121" s="149" t="s">
        <v>198</v>
      </c>
      <c r="B121" s="142" t="s">
        <v>199</v>
      </c>
      <c r="C121" s="150">
        <v>870</v>
      </c>
    </row>
    <row r="122" spans="1:3">
      <c r="A122" s="149" t="s">
        <v>200</v>
      </c>
      <c r="B122" s="142" t="s">
        <v>201</v>
      </c>
      <c r="C122" s="150">
        <v>400</v>
      </c>
    </row>
    <row r="123" spans="1:3">
      <c r="A123" s="149" t="s">
        <v>202</v>
      </c>
      <c r="B123" s="142" t="s">
        <v>203</v>
      </c>
      <c r="C123" s="150">
        <v>3000</v>
      </c>
    </row>
    <row r="124" spans="1:3">
      <c r="A124" s="149" t="s">
        <v>204</v>
      </c>
      <c r="B124" s="142" t="s">
        <v>205</v>
      </c>
      <c r="C124" s="150">
        <v>2400</v>
      </c>
    </row>
    <row r="125" spans="1:3">
      <c r="A125" s="149" t="s">
        <v>206</v>
      </c>
      <c r="B125" s="142" t="s">
        <v>207</v>
      </c>
      <c r="C125" s="150">
        <v>2100</v>
      </c>
    </row>
    <row r="126" spans="1:3">
      <c r="A126" s="149" t="s">
        <v>208</v>
      </c>
      <c r="B126" s="142" t="s">
        <v>209</v>
      </c>
      <c r="C126" s="150">
        <v>2100</v>
      </c>
    </row>
    <row r="127" spans="1:3">
      <c r="A127" s="149" t="s">
        <v>210</v>
      </c>
      <c r="B127" s="142" t="s">
        <v>211</v>
      </c>
      <c r="C127" s="150">
        <v>2400</v>
      </c>
    </row>
    <row r="128" spans="1:3">
      <c r="A128" s="149" t="s">
        <v>212</v>
      </c>
      <c r="B128" s="142" t="s">
        <v>213</v>
      </c>
      <c r="C128" s="150">
        <v>930</v>
      </c>
    </row>
    <row r="129" spans="1:3">
      <c r="A129" s="149" t="s">
        <v>214</v>
      </c>
      <c r="B129" s="142" t="s">
        <v>215</v>
      </c>
      <c r="C129" s="150">
        <v>1700</v>
      </c>
    </row>
    <row r="130" spans="1:3">
      <c r="A130" s="149" t="s">
        <v>216</v>
      </c>
      <c r="B130" s="142" t="s">
        <v>217</v>
      </c>
      <c r="C130" s="150">
        <v>1700</v>
      </c>
    </row>
    <row r="131" spans="1:3">
      <c r="A131" s="149" t="s">
        <v>218</v>
      </c>
      <c r="B131" s="142" t="s">
        <v>219</v>
      </c>
      <c r="C131" s="150">
        <v>2700</v>
      </c>
    </row>
    <row r="132" spans="1:3" ht="16.5" thickBot="1">
      <c r="A132" s="153" t="s">
        <v>220</v>
      </c>
      <c r="B132" s="154" t="s">
        <v>221</v>
      </c>
      <c r="C132" s="152">
        <v>2000</v>
      </c>
    </row>
  </sheetData>
  <sheetProtection selectLockedCells="1"/>
  <autoFilter ref="A6:C6" xr:uid="{00000000-0009-0000-0000-000002000000}">
    <sortState xmlns:xlrd2="http://schemas.microsoft.com/office/spreadsheetml/2017/richdata2" ref="A7:C132">
      <sortCondition ref="A6"/>
    </sortState>
  </autoFilter>
  <mergeCells count="1">
    <mergeCell ref="A2:C3"/>
  </mergeCells>
  <phoneticPr fontId="3" type="noConversion"/>
  <pageMargins left="0.75" right="0.75" top="1" bottom="1" header="0.5" footer="0.5"/>
  <pageSetup paperSize="9" orientation="portrait" horizontalDpi="1200" verticalDpi="1200" r:id="rId1"/>
  <headerFooter alignWithMargins="0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ПЛ-2 СС</vt:lpstr>
      <vt:lpstr>ceni spec.stomatologija</vt:lpstr>
      <vt:lpstr>ценовник</vt:lpstr>
    </vt:vector>
  </TitlesOfParts>
  <Company>fzom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fzom</dc:creator>
  <cp:lastModifiedBy>Daniela Petkovska</cp:lastModifiedBy>
  <cp:lastPrinted>2020-10-14T10:21:32Z</cp:lastPrinted>
  <dcterms:created xsi:type="dcterms:W3CDTF">2008-07-24T09:02:43Z</dcterms:created>
  <dcterms:modified xsi:type="dcterms:W3CDTF">2022-10-18T07:26:03Z</dcterms:modified>
</cp:coreProperties>
</file>