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6924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l\Documents\Sektor Finansii\Pregovori za 2024\"/>
    </mc:Choice>
  </mc:AlternateContent>
  <xr:revisionPtr revIDLastSave="0" documentId="13_ncr:9_{EA84E96B-71F1-46E9-8E45-A611E36E3F18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ПЛ-2 СС" sheetId="6" r:id="rId1"/>
    <sheet name="ceni" sheetId="7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11" i="6" l="1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I9" i="6"/>
  <c r="I10" i="6"/>
  <c r="L41" i="6"/>
  <c r="I41" i="6"/>
  <c r="L42" i="6"/>
  <c r="I42" i="6"/>
  <c r="L10" i="6"/>
  <c r="D10" i="6" s="1"/>
  <c r="L11" i="6"/>
  <c r="L12" i="6"/>
  <c r="L13" i="6"/>
  <c r="L14" i="6"/>
  <c r="J14" i="6" s="1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J36" i="6" s="1"/>
  <c r="L37" i="6"/>
  <c r="L38" i="6"/>
  <c r="L39" i="6"/>
  <c r="L40" i="6"/>
  <c r="J40" i="6" s="1"/>
  <c r="L9" i="6"/>
  <c r="D9" i="6" s="1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H43" i="6"/>
  <c r="G43" i="6"/>
  <c r="F43" i="6"/>
  <c r="J32" i="6"/>
  <c r="E43" i="6"/>
  <c r="J24" i="6"/>
  <c r="J37" i="6"/>
  <c r="J38" i="6"/>
  <c r="J27" i="6"/>
  <c r="J19" i="6"/>
  <c r="J17" i="6"/>
  <c r="C9" i="6" l="1"/>
  <c r="J10" i="6"/>
  <c r="C10" i="6"/>
  <c r="J9" i="6"/>
  <c r="I43" i="6"/>
  <c r="J31" i="6"/>
  <c r="J20" i="6"/>
  <c r="J35" i="6"/>
  <c r="J23" i="6"/>
  <c r="J30" i="6"/>
  <c r="J29" i="6"/>
  <c r="J34" i="6"/>
  <c r="J28" i="6"/>
  <c r="J33" i="6"/>
  <c r="J11" i="6"/>
  <c r="J18" i="6"/>
  <c r="J26" i="6"/>
  <c r="J42" i="6"/>
  <c r="J16" i="6"/>
  <c r="J15" i="6"/>
  <c r="J22" i="6"/>
  <c r="J25" i="6"/>
  <c r="J13" i="6"/>
  <c r="J21" i="6"/>
  <c r="J39" i="6"/>
  <c r="J41" i="6"/>
  <c r="J12" i="6"/>
  <c r="J43" i="6" l="1"/>
</calcChain>
</file>

<file path=xl/sharedStrings.xml><?xml version="1.0" encoding="utf-8"?>
<sst xmlns="http://purl.oclc.org/ooxml/spreadsheetml/main" count="69" uniqueCount="57">
  <si>
    <t xml:space="preserve">ДЕЈНОСТ </t>
  </si>
  <si>
    <t>Здравствена установа</t>
  </si>
  <si>
    <t xml:space="preserve"> </t>
  </si>
  <si>
    <t>9(5+6+7+8 )</t>
  </si>
  <si>
    <t>10(4*9)</t>
  </si>
  <si>
    <t>___________</t>
  </si>
  <si>
    <t xml:space="preserve">ЈЗУ и ПЗУ </t>
  </si>
  <si>
    <t xml:space="preserve">Специјалистички пакети/ специјалистички услуги согласно ценовникот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</si>
  <si>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</si>
  <si>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</si>
  <si>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</si>
  <si>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</si>
  <si>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</si>
  <si>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</si>
  <si>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</si>
  <si>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</si>
  <si>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</si>
  <si>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</si>
  <si>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РЕФЕРЕНТНА ЦЕНА</t>
  </si>
  <si>
    <t>ДБ01</t>
  </si>
  <si>
    <t>ДБ02</t>
  </si>
  <si>
    <t>ДБ03</t>
  </si>
  <si>
    <t>ДБ04</t>
  </si>
  <si>
    <t>Дневна болница за апликација на медикаментозна терапија под 4 часа</t>
  </si>
  <si>
    <t>ДС01</t>
  </si>
  <si>
    <t>ДС02</t>
  </si>
  <si>
    <t>ДС03</t>
  </si>
  <si>
    <t>ДС04</t>
  </si>
  <si>
    <t>Болнички ден во стационар со вклучени здравствени услуги и медикаментозна терапија за болни во герентологија</t>
  </si>
  <si>
    <t>НАЗИВ НА ПАКЕТИ НА  ЗДРАВСТВЕНАТА УСЛУГАТА</t>
  </si>
  <si>
    <t xml:space="preserve">ПЛ  2 - Б (останати) </t>
  </si>
  <si>
    <t>во примена од 1 април 2012</t>
  </si>
  <si>
    <t>во примена од 31 мај 2012</t>
  </si>
  <si>
    <t xml:space="preserve">I кв </t>
  </si>
  <si>
    <t>II кв</t>
  </si>
  <si>
    <t xml:space="preserve">III кв </t>
  </si>
  <si>
    <t xml:space="preserve">IV кв </t>
  </si>
  <si>
    <t>бр.181 од 27.12.2011</t>
  </si>
  <si>
    <t>бр.63 од 23.05.2012</t>
  </si>
  <si>
    <r>
      <t xml:space="preserve">Дневна болница (сместување, оброк и труд на персоналот)  за апликација на хемотерапија и/или биолошка терапија </t>
    </r>
    <r>
      <rPr>
        <b/>
        <u/>
        <sz val="10"/>
        <rFont val="Calibri"/>
        <family val="2"/>
      </rPr>
      <t>под и над 4 часа</t>
    </r>
  </si>
  <si>
    <r>
      <t xml:space="preserve">Дневна болница (сместување и оброк) за апликација на медикаментозна терапија </t>
    </r>
    <r>
      <rPr>
        <b/>
        <u/>
        <sz val="10"/>
        <rFont val="Calibri"/>
        <family val="2"/>
      </rPr>
      <t>над 4 часа</t>
    </r>
  </si>
  <si>
    <r>
      <t xml:space="preserve">Дневна болница (сместување, оброк и труд на персоналот) за психијатрија со вклучени здравствени услуги и медикаментозна терапија </t>
    </r>
    <r>
      <rPr>
        <u/>
        <sz val="10"/>
        <rFont val="Calibri"/>
        <family val="2"/>
      </rPr>
      <t>над 4 часа</t>
    </r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</si>
  <si>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за хронично болни и продолжено болничко лекување во заводи и специјални болници за пациенти </t>
    </r>
    <r>
      <rPr>
        <b/>
        <sz val="10"/>
        <rFont val="Calibri"/>
        <family val="2"/>
      </rPr>
      <t>по решение на ФЗОМ</t>
    </r>
  </si>
  <si>
    <r>
      <t xml:space="preserve">Болнички ден во стационар (сместување и оброци) </t>
    </r>
    <r>
      <rPr>
        <b/>
        <sz val="10"/>
        <rFont val="Calibri"/>
        <family val="2"/>
      </rPr>
      <t>за придружник на болно дете на возраст до 3 години</t>
    </r>
  </si>
  <si>
    <t>ДБ05</t>
  </si>
  <si>
    <t>Во _____________________на  __________2023__ год.</t>
  </si>
  <si>
    <t>Референтни цени за дневна болница и болнички ден во болничка здравствена заштита</t>
  </si>
  <si>
    <t>СЛУЖБЕН ВЕСНИК</t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</si>
  <si>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во </t>
    </r>
    <r>
      <rPr>
        <sz val="10"/>
        <rFont val="Calibri"/>
        <family val="2"/>
      </rPr>
      <t xml:space="preserve">психијатрија за болните </t>
    </r>
  </si>
  <si>
    <t xml:space="preserve">ПЛАН на вид и обем на здравствени услуги во ДНЕВНА БОЛНИЦА И БОЛНИЧКИ ДЕН на осигурени лица за 2024 година </t>
  </si>
  <si>
    <t xml:space="preserve">бр. 146 од 11.7.2023 </t>
  </si>
  <si>
    <t>во примена од 19 јули 2023</t>
  </si>
  <si>
    <t>Дневна болница за административно прикажување на извршена здравствена услуга</t>
  </si>
  <si>
    <t>бр. 64 од 22.03.2023</t>
  </si>
  <si>
    <t>стапуваат на сила од 23.03.2023</t>
  </si>
  <si>
    <t>бр.127 од 19.06.2023</t>
  </si>
  <si>
    <t>во примена од 27.06.2023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</si>
</sst>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b/>
      <sz val="7"/>
      <name val="Calibri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u/>
      <sz val="10"/>
      <name val="Calibri"/>
      <family val="2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medium">
        <color indexed="64"/>
      </end>
      <top style="hair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/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double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/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hair">
        <color indexed="64"/>
      </start>
      <end style="thin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28" fillId="0" borderId="0"/>
  </cellStyleXfs>
  <cellXfs count="16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5" xfId="0" applyFont="1" applyBorder="1"/>
    <xf numFmtId="3" fontId="5" fillId="0" borderId="0" xfId="0" applyNumberFormat="1" applyFont="1"/>
    <xf numFmtId="0" fontId="8" fillId="0" borderId="6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5" xfId="0" applyFont="1" applyBorder="1"/>
    <xf numFmtId="0" fontId="14" fillId="0" borderId="0" xfId="0" applyFont="1"/>
    <xf numFmtId="0" fontId="11" fillId="0" borderId="5" xfId="0" applyFont="1" applyBorder="1"/>
    <xf numFmtId="0" fontId="11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/>
    <xf numFmtId="0" fontId="11" fillId="0" borderId="8" xfId="0" applyFont="1" applyBorder="1"/>
    <xf numFmtId="0" fontId="11" fillId="0" borderId="3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right"/>
      <protection locked="0"/>
    </xf>
    <xf numFmtId="3" fontId="11" fillId="0" borderId="9" xfId="0" applyNumberFormat="1" applyFont="1" applyBorder="1"/>
    <xf numFmtId="0" fontId="11" fillId="0" borderId="4" xfId="0" applyFont="1" applyBorder="1" applyAlignment="1" applyProtection="1">
      <alignment horizontal="center"/>
      <protection locked="0"/>
    </xf>
    <xf numFmtId="0" fontId="11" fillId="0" borderId="9" xfId="0" applyFont="1" applyBorder="1"/>
    <xf numFmtId="0" fontId="6" fillId="0" borderId="9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/>
    <xf numFmtId="0" fontId="6" fillId="0" borderId="9" xfId="0" applyFont="1" applyBorder="1"/>
    <xf numFmtId="3" fontId="6" fillId="0" borderId="9" xfId="0" applyNumberFormat="1" applyFont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3" xfId="0" applyFont="1" applyBorder="1"/>
    <xf numFmtId="0" fontId="8" fillId="0" borderId="0" xfId="0" applyFont="1"/>
    <xf numFmtId="0" fontId="5" fillId="5" borderId="11" xfId="3" applyFont="1" applyFill="1" applyBorder="1" applyAlignment="1" applyProtection="1">
      <alignment horizontal="center" wrapText="1"/>
      <protection locked="0"/>
    </xf>
    <xf numFmtId="3" fontId="11" fillId="5" borderId="12" xfId="0" applyNumberFormat="1" applyFont="1" applyFill="1" applyBorder="1" applyAlignment="1" applyProtection="1">
      <alignment horizontal="center"/>
      <protection locked="0"/>
    </xf>
    <xf numFmtId="3" fontId="11" fillId="5" borderId="13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Alignment="1" applyProtection="1">
      <alignment horizontal="center"/>
      <protection locked="0"/>
    </xf>
    <xf numFmtId="3" fontId="11" fillId="5" borderId="15" xfId="0" applyNumberFormat="1" applyFont="1" applyFill="1" applyBorder="1" applyAlignment="1" applyProtection="1">
      <alignment horizontal="center"/>
      <protection locked="0"/>
    </xf>
    <xf numFmtId="3" fontId="11" fillId="5" borderId="16" xfId="0" applyNumberFormat="1" applyFont="1" applyFill="1" applyBorder="1" applyAlignment="1" applyProtection="1">
      <alignment horizontal="center"/>
      <protection locked="0"/>
    </xf>
    <xf numFmtId="3" fontId="11" fillId="5" borderId="17" xfId="0" applyNumberFormat="1" applyFont="1" applyFill="1" applyBorder="1" applyAlignment="1" applyProtection="1">
      <alignment horizontal="center"/>
      <protection locked="0"/>
    </xf>
    <xf numFmtId="0" fontId="11" fillId="0" borderId="18" xfId="0" applyFont="1" applyBorder="1" applyAlignment="1">
      <alignment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3" fontId="10" fillId="0" borderId="21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5" borderId="29" xfId="3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11" fillId="0" borderId="4" xfId="0" applyFont="1" applyBorder="1" applyAlignment="1" applyProtection="1">
      <alignment horizontal="left"/>
      <protection locked="0"/>
    </xf>
    <xf numFmtId="0" fontId="12" fillId="0" borderId="30" xfId="0" applyFont="1" applyBorder="1"/>
    <xf numFmtId="0" fontId="12" fillId="0" borderId="18" xfId="0" applyFont="1" applyBorder="1"/>
    <xf numFmtId="0" fontId="12" fillId="0" borderId="31" xfId="0" applyFont="1" applyBorder="1"/>
    <xf numFmtId="3" fontId="12" fillId="0" borderId="20" xfId="0" applyNumberFormat="1" applyFont="1" applyBorder="1"/>
    <xf numFmtId="3" fontId="12" fillId="0" borderId="23" xfId="0" applyNumberFormat="1" applyFont="1" applyBorder="1"/>
    <xf numFmtId="3" fontId="12" fillId="4" borderId="32" xfId="0" applyNumberFormat="1" applyFont="1" applyFill="1" applyBorder="1"/>
    <xf numFmtId="3" fontId="4" fillId="4" borderId="32" xfId="0" applyNumberFormat="1" applyFont="1" applyFill="1" applyBorder="1"/>
    <xf numFmtId="3" fontId="4" fillId="4" borderId="33" xfId="0" applyNumberFormat="1" applyFont="1" applyFill="1" applyBorder="1"/>
    <xf numFmtId="3" fontId="12" fillId="0" borderId="11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/>
    </xf>
    <xf numFmtId="0" fontId="22" fillId="0" borderId="0" xfId="2" applyFont="1"/>
    <xf numFmtId="0" fontId="22" fillId="0" borderId="46" xfId="4" applyFont="1" applyBorder="1" applyAlignment="1">
      <alignment horizontal="center" wrapText="1"/>
    </xf>
    <xf numFmtId="0" fontId="22" fillId="0" borderId="47" xfId="4" applyFont="1" applyBorder="1" applyAlignment="1">
      <alignment horizontal="center" vertical="center" wrapText="1"/>
    </xf>
    <xf numFmtId="0" fontId="22" fillId="0" borderId="47" xfId="4" applyFont="1" applyBorder="1" applyAlignment="1">
      <alignment vertical="center" wrapText="1"/>
    </xf>
    <xf numFmtId="3" fontId="22" fillId="0" borderId="47" xfId="4" applyNumberFormat="1" applyFont="1" applyBorder="1" applyAlignment="1">
      <alignment horizontal="center" vertical="center"/>
    </xf>
    <xf numFmtId="3" fontId="27" fillId="0" borderId="63" xfId="4" applyNumberFormat="1" applyFont="1" applyBorder="1" applyAlignment="1">
      <alignment horizontal="center" vertical="center"/>
    </xf>
    <xf numFmtId="0" fontId="22" fillId="0" borderId="12" xfId="4" applyFont="1" applyBorder="1" applyAlignment="1">
      <alignment horizontal="center" wrapText="1"/>
    </xf>
    <xf numFmtId="0" fontId="22" fillId="0" borderId="13" xfId="4" applyFont="1" applyBorder="1" applyAlignment="1">
      <alignment horizontal="center" vertical="center" wrapText="1"/>
    </xf>
    <xf numFmtId="0" fontId="22" fillId="0" borderId="13" xfId="4" applyFont="1" applyBorder="1" applyAlignment="1">
      <alignment vertical="center" wrapText="1"/>
    </xf>
    <xf numFmtId="3" fontId="22" fillId="0" borderId="13" xfId="4" applyNumberFormat="1" applyFont="1" applyBorder="1" applyAlignment="1">
      <alignment horizontal="center" vertical="center"/>
    </xf>
    <xf numFmtId="3" fontId="27" fillId="0" borderId="64" xfId="4" applyNumberFormat="1" applyFont="1" applyBorder="1" applyAlignment="1">
      <alignment horizontal="center" vertical="center"/>
    </xf>
    <xf numFmtId="0" fontId="27" fillId="0" borderId="44" xfId="2" applyFont="1" applyBorder="1" applyAlignment="1">
      <alignment horizontal="center" vertical="center" wrapText="1"/>
    </xf>
    <xf numFmtId="0" fontId="22" fillId="0" borderId="15" xfId="4" applyFont="1" applyBorder="1" applyAlignment="1">
      <alignment horizontal="center" wrapText="1"/>
    </xf>
    <xf numFmtId="0" fontId="22" fillId="0" borderId="16" xfId="4" applyFont="1" applyBorder="1" applyAlignment="1">
      <alignment horizontal="center" vertical="center" wrapText="1"/>
    </xf>
    <xf numFmtId="0" fontId="22" fillId="0" borderId="16" xfId="4" applyFont="1" applyBorder="1" applyAlignment="1">
      <alignment vertical="center" wrapText="1"/>
    </xf>
    <xf numFmtId="3" fontId="22" fillId="0" borderId="16" xfId="4" applyNumberFormat="1" applyFont="1" applyBorder="1" applyAlignment="1">
      <alignment horizontal="center" vertical="center"/>
    </xf>
    <xf numFmtId="3" fontId="27" fillId="0" borderId="65" xfId="4" applyNumberFormat="1" applyFont="1" applyBorder="1" applyAlignment="1">
      <alignment horizontal="center" vertical="center"/>
    </xf>
    <xf numFmtId="0" fontId="26" fillId="0" borderId="33" xfId="2" applyFont="1" applyBorder="1" applyAlignment="1">
      <alignment horizontal="center" vertical="center" wrapText="1"/>
    </xf>
    <xf numFmtId="0" fontId="27" fillId="0" borderId="66" xfId="2" applyFont="1" applyBorder="1" applyAlignment="1">
      <alignment horizontal="center" vertical="center" wrapText="1"/>
    </xf>
    <xf numFmtId="0" fontId="22" fillId="0" borderId="48" xfId="4" applyFont="1" applyBorder="1" applyAlignment="1">
      <alignment horizontal="center" wrapText="1"/>
    </xf>
    <xf numFmtId="0" fontId="22" fillId="0" borderId="49" xfId="4" applyFont="1" applyBorder="1" applyAlignment="1">
      <alignment horizontal="center" vertical="center" wrapText="1"/>
    </xf>
    <xf numFmtId="0" fontId="22" fillId="0" borderId="49" xfId="4" applyFont="1" applyBorder="1" applyAlignment="1">
      <alignment vertical="center" wrapText="1"/>
    </xf>
    <xf numFmtId="3" fontId="22" fillId="0" borderId="49" xfId="4" applyNumberFormat="1" applyFont="1" applyBorder="1" applyAlignment="1">
      <alignment horizontal="center" vertical="center"/>
    </xf>
    <xf numFmtId="3" fontId="27" fillId="0" borderId="67" xfId="4" applyNumberFormat="1" applyFont="1" applyBorder="1" applyAlignment="1">
      <alignment horizontal="center" vertical="center"/>
    </xf>
    <xf numFmtId="0" fontId="22" fillId="0" borderId="45" xfId="2" applyFont="1" applyBorder="1" applyAlignment="1">
      <alignment horizontal="center" vertical="center" wrapText="1"/>
    </xf>
    <xf numFmtId="0" fontId="11" fillId="0" borderId="57" xfId="0" applyFont="1" applyBorder="1" applyAlignment="1">
      <alignment horizontal="left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5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15" fillId="6" borderId="4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3" fontId="15" fillId="6" borderId="43" xfId="0" applyNumberFormat="1" applyFont="1" applyFill="1" applyBorder="1" applyAlignment="1">
      <alignment horizontal="center" vertical="center" wrapText="1"/>
    </xf>
    <xf numFmtId="3" fontId="15" fillId="6" borderId="42" xfId="0" applyNumberFormat="1" applyFont="1" applyFill="1" applyBorder="1" applyAlignment="1">
      <alignment horizontal="center" vertical="center" wrapText="1"/>
    </xf>
    <xf numFmtId="0" fontId="15" fillId="6" borderId="59" xfId="0" applyFont="1" applyFill="1" applyBorder="1" applyAlignment="1">
      <alignment horizontal="center" vertical="center"/>
    </xf>
    <xf numFmtId="0" fontId="15" fillId="6" borderId="60" xfId="0" applyFont="1" applyFill="1" applyBorder="1" applyAlignment="1">
      <alignment horizontal="center" vertical="center"/>
    </xf>
    <xf numFmtId="0" fontId="15" fillId="6" borderId="61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/>
    </xf>
    <xf numFmtId="0" fontId="5" fillId="3" borderId="0" xfId="0" applyFont="1" applyFill="1" applyAlignment="1" applyProtection="1">
      <alignment horizontal="center"/>
      <protection locked="0"/>
    </xf>
    <xf numFmtId="0" fontId="22" fillId="0" borderId="62" xfId="2" applyFont="1" applyBorder="1" applyAlignment="1">
      <alignment horizontal="center" vertical="center" wrapText="1"/>
    </xf>
    <xf numFmtId="0" fontId="22" fillId="0" borderId="41" xfId="2" applyFont="1" applyBorder="1" applyAlignment="1">
      <alignment horizontal="center" vertical="center" wrapText="1"/>
    </xf>
    <xf numFmtId="0" fontId="25" fillId="0" borderId="0" xfId="5" applyFont="1" applyAlignment="1">
      <alignment horizontal="center" wrapText="1"/>
    </xf>
    <xf numFmtId="0" fontId="27" fillId="0" borderId="0" xfId="5" applyFont="1" applyAlignment="1">
      <alignment horizontal="center"/>
    </xf>
    <xf numFmtId="0" fontId="27" fillId="0" borderId="0" xfId="5" applyFont="1"/>
    <xf numFmtId="0" fontId="27" fillId="0" borderId="0" xfId="5" applyFont="1" applyAlignment="1">
      <alignment vertical="center"/>
    </xf>
    <xf numFmtId="0" fontId="24" fillId="2" borderId="10" xfId="5" applyFont="1" applyFill="1" applyBorder="1" applyAlignment="1">
      <alignment horizontal="center" vertical="center" wrapText="1"/>
    </xf>
    <xf numFmtId="3" fontId="23" fillId="2" borderId="10" xfId="5" applyNumberFormat="1" applyFont="1" applyFill="1" applyBorder="1" applyAlignment="1">
      <alignment horizontal="center" vertical="center" wrapText="1"/>
    </xf>
    <xf numFmtId="0" fontId="23" fillId="2" borderId="10" xfId="5" applyFont="1" applyFill="1" applyBorder="1" applyAlignment="1">
      <alignment horizontal="center" vertical="center" wrapText="1"/>
    </xf>
    <xf numFmtId="0" fontId="27" fillId="0" borderId="0" xfId="5" applyFont="1" applyAlignment="1">
      <alignment horizontal="center" vertical="center"/>
    </xf>
    <xf numFmtId="0" fontId="22" fillId="0" borderId="62" xfId="2" applyFont="1" applyBorder="1" applyAlignment="1">
      <alignment vertical="center" wrapText="1"/>
    </xf>
  </cellXfs>
  <cellStyles count="6">
    <cellStyle name="Normal" xfId="0" builtinId="0"/>
    <cellStyle name="Normal 2" xfId="5" xr:uid="{26A20D60-C4E3-458D-8D80-E757C6E1869A}"/>
    <cellStyle name="Normal 3" xfId="1" xr:uid="{00000000-0005-0000-0000-000001000000}"/>
    <cellStyle name="Normal_bodovnik-juli 2010 2" xfId="2" xr:uid="{00000000-0005-0000-0000-000003000000}"/>
    <cellStyle name="Normal_бодовник-19-08" xfId="3" xr:uid="{00000000-0005-0000-0000-000004000000}"/>
    <cellStyle name="Normal_бодовник-19-08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0</xdr:colOff>
      <xdr:row>47</xdr:row>
      <xdr:rowOff>5715</xdr:rowOff>
    </xdr:from>
    <xdr:to>
      <xdr:col>3</xdr:col>
      <xdr:colOff>57150</xdr:colOff>
      <xdr:row>52</xdr:row>
      <xdr:rowOff>340995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F376E4A8-C9E6-0394-6494-12C15AED2E39}"/>
            </a:ext>
          </a:extLst>
        </xdr:cNvPr>
        <xdr:cNvSpPr txBox="1">
          <a:spLocks noChangeArrowheads="1"/>
        </xdr:cNvSpPr>
      </xdr:nvSpPr>
      <xdr:spPr bwMode="auto">
        <a:xfrm>
          <a:off x="0" y="10048875"/>
          <a:ext cx="3478530" cy="1729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пакетиет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превзмете ги од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от Цени на дневна болница и стационар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 програмот сам го првзема описот на пакетот и неговата референтна цена  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Copy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Цени на дневна болница и стационар и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- план  образецот ПЛС 2 СС.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 план за ОРЛ, план за интерна, итн.)</a:t>
          </a: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85725</xdr:colOff>
      <xdr:row>47</xdr:row>
      <xdr:rowOff>11431</xdr:rowOff>
    </xdr:from>
    <xdr:to>
      <xdr:col>9</xdr:col>
      <xdr:colOff>605804</xdr:colOff>
      <xdr:row>52</xdr:row>
      <xdr:rowOff>342901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46D50B36-A469-9D26-DCE7-5BB2C081C686}"/>
            </a:ext>
          </a:extLst>
        </xdr:cNvPr>
        <xdr:cNvSpPr txBox="1">
          <a:spLocks noChangeArrowheads="1"/>
        </xdr:cNvSpPr>
      </xdr:nvSpPr>
      <xdr:spPr bwMode="auto">
        <a:xfrm>
          <a:off x="3409950" y="10041256"/>
          <a:ext cx="3168029" cy="1722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Означете ја ќелијата во која треба да се брише податокот и  тогаш притиснете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Space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(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) тогаш ќе се јави грешка во колоните 9 и  10.  Податоците се пополнуваат само во полињата што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електронски,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P53"/>
  <sheetViews>
    <sheetView tabSelected="1" zoomScaleNormal="100" workbookViewId="0">
      <selection activeCell="D34" sqref="D34"/>
    </sheetView>
  </sheetViews>
  <sheetFormatPr defaultRowHeight="15.75" x14ac:dyDescent="0.25"/>
  <cols>
    <col min="1" max="1" width="4.42578125" style="78" customWidth="1"/>
    <col min="2" max="2" width="11.140625" style="42" customWidth="1"/>
    <col min="3" max="3" width="36" style="7" customWidth="1"/>
    <col min="4" max="4" width="8.5703125" style="11" customWidth="1"/>
    <col min="5" max="5" width="5.7109375" style="11" customWidth="1"/>
    <col min="6" max="7" width="5.7109375" style="4" customWidth="1"/>
    <col min="8" max="8" width="6.85546875" style="4" customWidth="1"/>
    <col min="9" max="9" width="7.140625" style="4" customWidth="1"/>
    <col min="10" max="10" width="11" style="4" customWidth="1"/>
    <col min="11" max="11" width="4.28515625" style="4" hidden="1" customWidth="1"/>
    <col min="12" max="12" width="1.85546875" style="4" hidden="1" customWidth="1"/>
    <col min="13" max="13" width="3.85546875" style="4" customWidth="1"/>
    <col min="14" max="14" width="1.140625" style="4" customWidth="1"/>
    <col min="15" max="16384" width="9.140625" style="4"/>
  </cols>
  <sheetData>
    <row r="1" spans="1:16" ht="33.75" customHeight="1" thickBot="1" x14ac:dyDescent="0.3">
      <c r="A1" s="144" t="s">
        <v>6</v>
      </c>
      <c r="B1" s="145"/>
      <c r="C1" s="145"/>
      <c r="D1" s="146"/>
      <c r="E1" s="1"/>
      <c r="F1" s="2"/>
      <c r="G1" s="147" t="s">
        <v>30</v>
      </c>
      <c r="H1" s="148"/>
      <c r="K1" s="3"/>
    </row>
    <row r="2" spans="1:16" x14ac:dyDescent="0.25">
      <c r="A2" s="80" t="s">
        <v>1</v>
      </c>
      <c r="C2" s="151"/>
      <c r="D2" s="151"/>
      <c r="E2" s="151"/>
      <c r="F2" s="151"/>
      <c r="G2" s="151"/>
      <c r="H2" s="151"/>
      <c r="I2" s="8"/>
      <c r="J2" s="9"/>
      <c r="K2" s="10"/>
      <c r="P2" s="4" t="s">
        <v>2</v>
      </c>
    </row>
    <row r="3" spans="1:16" s="14" customFormat="1" ht="30.75" customHeight="1" x14ac:dyDescent="0.25">
      <c r="A3" s="149" t="s">
        <v>49</v>
      </c>
      <c r="B3" s="150"/>
      <c r="C3" s="150"/>
      <c r="D3" s="150"/>
      <c r="E3" s="150"/>
      <c r="F3" s="150"/>
      <c r="G3" s="150"/>
      <c r="H3" s="150"/>
      <c r="I3" s="150"/>
      <c r="J3" s="150"/>
      <c r="K3" s="13"/>
      <c r="P3" s="48"/>
    </row>
    <row r="4" spans="1:16" s="14" customFormat="1" ht="16.5" customHeight="1" x14ac:dyDescent="0.25">
      <c r="A4" s="15" t="s">
        <v>2</v>
      </c>
      <c r="B4" s="16" t="s">
        <v>2</v>
      </c>
      <c r="C4" s="138" t="s">
        <v>16</v>
      </c>
      <c r="D4" s="138"/>
      <c r="E4" s="138"/>
      <c r="F4" s="138"/>
      <c r="G4" s="139"/>
      <c r="H4" s="140" t="s">
        <v>0</v>
      </c>
      <c r="I4" s="141"/>
      <c r="J4" s="12"/>
      <c r="K4" s="17"/>
    </row>
    <row r="5" spans="1:16" s="20" customFormat="1" ht="11.25" customHeight="1" thickBot="1" x14ac:dyDescent="0.25">
      <c r="A5" s="142"/>
      <c r="B5" s="142"/>
      <c r="C5" s="142"/>
      <c r="D5" s="142"/>
      <c r="E5" s="142"/>
      <c r="F5" s="142"/>
      <c r="G5" s="142"/>
      <c r="H5" s="142"/>
      <c r="I5" s="142"/>
      <c r="J5" s="143"/>
      <c r="K5" s="47"/>
    </row>
    <row r="6" spans="1:16" s="44" customFormat="1" ht="14.25" customHeight="1" thickBot="1" x14ac:dyDescent="0.25">
      <c r="A6" s="124" t="s">
        <v>8</v>
      </c>
      <c r="B6" s="131" t="s">
        <v>13</v>
      </c>
      <c r="C6" s="124" t="s">
        <v>7</v>
      </c>
      <c r="D6" s="133" t="s">
        <v>9</v>
      </c>
      <c r="E6" s="135" t="s">
        <v>12</v>
      </c>
      <c r="F6" s="136"/>
      <c r="G6" s="136"/>
      <c r="H6" s="136"/>
      <c r="I6" s="137"/>
      <c r="J6" s="124" t="s">
        <v>10</v>
      </c>
      <c r="K6" s="43"/>
    </row>
    <row r="7" spans="1:16" s="46" customFormat="1" ht="10.5" thickTop="1" thickBot="1" x14ac:dyDescent="0.25">
      <c r="A7" s="130"/>
      <c r="B7" s="132"/>
      <c r="C7" s="130"/>
      <c r="D7" s="134"/>
      <c r="E7" s="94" t="s">
        <v>33</v>
      </c>
      <c r="F7" s="95" t="s">
        <v>34</v>
      </c>
      <c r="G7" s="95" t="s">
        <v>35</v>
      </c>
      <c r="H7" s="96" t="s">
        <v>36</v>
      </c>
      <c r="I7" s="97" t="s">
        <v>11</v>
      </c>
      <c r="J7" s="125"/>
      <c r="K7" s="45"/>
    </row>
    <row r="8" spans="1:16" s="65" customFormat="1" ht="13.5" thickBot="1" x14ac:dyDescent="0.25">
      <c r="A8" s="57">
        <v>1</v>
      </c>
      <c r="B8" s="58">
        <v>2</v>
      </c>
      <c r="C8" s="62">
        <v>3</v>
      </c>
      <c r="D8" s="66">
        <v>4</v>
      </c>
      <c r="E8" s="59">
        <v>5</v>
      </c>
      <c r="F8" s="60">
        <v>6</v>
      </c>
      <c r="G8" s="60">
        <v>7</v>
      </c>
      <c r="H8" s="61">
        <v>8</v>
      </c>
      <c r="I8" s="62" t="s">
        <v>3</v>
      </c>
      <c r="J8" s="63" t="s">
        <v>4</v>
      </c>
      <c r="K8" s="64"/>
    </row>
    <row r="9" spans="1:16" s="6" customFormat="1" ht="22.5" customHeight="1" x14ac:dyDescent="0.25">
      <c r="A9" s="69">
        <v>1</v>
      </c>
      <c r="B9" s="49"/>
      <c r="C9" s="68" t="str">
        <f>IF(L9&gt;2, VLOOKUP(B9,ceni!$B$7:$D$100,2,FALSE),"")</f>
        <v/>
      </c>
      <c r="D9" s="67" t="str">
        <f>IF(L9&gt;0,VLOOKUP(B9,ceni!$B$7:$D$100,3,FALSE),"")</f>
        <v/>
      </c>
      <c r="E9" s="50"/>
      <c r="F9" s="51"/>
      <c r="G9" s="51"/>
      <c r="H9" s="52"/>
      <c r="I9" s="91">
        <f>E9+F9+G9+H9</f>
        <v>0</v>
      </c>
      <c r="J9" s="88">
        <f t="shared" ref="J9:J42" si="0">IF(L9&gt;= 2,I9*D9,0)</f>
        <v>0</v>
      </c>
      <c r="K9" s="19"/>
      <c r="L9" s="6">
        <f>LEN(B9)</f>
        <v>0</v>
      </c>
    </row>
    <row r="10" spans="1:16" s="6" customFormat="1" ht="22.5" customHeight="1" x14ac:dyDescent="0.25">
      <c r="A10" s="69">
        <v>2</v>
      </c>
      <c r="B10" s="49"/>
      <c r="C10" s="68" t="str">
        <f>IF(L10&gt;2, VLOOKUP(B10,ceni!$B$7:$D$100,2,FALSE),"")</f>
        <v/>
      </c>
      <c r="D10" s="67" t="str">
        <f>IF(L10&gt;0,VLOOKUP(B10,ceni!$B$7:$D$100,3,FALSE),"")</f>
        <v/>
      </c>
      <c r="E10" s="50"/>
      <c r="F10" s="51"/>
      <c r="G10" s="51"/>
      <c r="H10" s="52"/>
      <c r="I10" s="91">
        <f t="shared" ref="I10:I42" si="1">E10+F10+G10+H10</f>
        <v>0</v>
      </c>
      <c r="J10" s="88">
        <f t="shared" si="0"/>
        <v>0</v>
      </c>
      <c r="K10" s="19"/>
      <c r="L10" s="6">
        <f>LEN(B10)</f>
        <v>0</v>
      </c>
    </row>
    <row r="11" spans="1:16" s="6" customFormat="1" ht="22.5" customHeight="1" x14ac:dyDescent="0.25">
      <c r="A11" s="69">
        <v>3</v>
      </c>
      <c r="B11" s="49"/>
      <c r="C11" s="68" t="str">
        <f>IF(L11&gt;2, VLOOKUP(B11,ceni!$B$7:$D$100,2,FALSE),"")</f>
        <v/>
      </c>
      <c r="D11" s="67" t="str">
        <f>IF(L11&gt;0,VLOOKUP(B11,ceni!$B$7:$D$100,3,FALSE),"")</f>
        <v/>
      </c>
      <c r="E11" s="50"/>
      <c r="F11" s="51"/>
      <c r="G11" s="51"/>
      <c r="H11" s="52"/>
      <c r="I11" s="91">
        <f t="shared" si="1"/>
        <v>0</v>
      </c>
      <c r="J11" s="88">
        <f t="shared" si="0"/>
        <v>0</v>
      </c>
      <c r="K11" s="19"/>
      <c r="L11" s="6">
        <f t="shared" ref="L11:L42" si="2">LEN(B11)</f>
        <v>0</v>
      </c>
    </row>
    <row r="12" spans="1:16" s="6" customFormat="1" ht="22.15" customHeight="1" x14ac:dyDescent="0.25">
      <c r="A12" s="69">
        <v>4</v>
      </c>
      <c r="B12" s="49"/>
      <c r="C12" s="68" t="str">
        <f>IF(L12&gt;2, VLOOKUP(B12,ceni!$B$7:$D$100,2,FALSE),"")</f>
        <v/>
      </c>
      <c r="D12" s="67" t="str">
        <f>IF(L12&gt;0,VLOOKUP(B12,ceni!$B$7:$D$100,3,FALSE),"")</f>
        <v/>
      </c>
      <c r="E12" s="50"/>
      <c r="F12" s="51"/>
      <c r="G12" s="51"/>
      <c r="H12" s="52"/>
      <c r="I12" s="91">
        <f t="shared" si="1"/>
        <v>0</v>
      </c>
      <c r="J12" s="88">
        <f t="shared" si="0"/>
        <v>0</v>
      </c>
      <c r="K12" s="19"/>
      <c r="L12" s="6">
        <f t="shared" si="2"/>
        <v>0</v>
      </c>
    </row>
    <row r="13" spans="1:16" s="6" customFormat="1" ht="22.5" customHeight="1" x14ac:dyDescent="0.25">
      <c r="A13" s="69">
        <v>5</v>
      </c>
      <c r="B13" s="49"/>
      <c r="C13" s="68" t="str">
        <f>IF(L13&gt;2, VLOOKUP(B13,ceni!$B$7:$D$100,2,FALSE),"")</f>
        <v/>
      </c>
      <c r="D13" s="67" t="str">
        <f>IF(L13&gt;0,VLOOKUP(B13,ceni!$B$7:$D$100,3,FALSE),"")</f>
        <v/>
      </c>
      <c r="E13" s="50"/>
      <c r="F13" s="51"/>
      <c r="G13" s="51"/>
      <c r="H13" s="52"/>
      <c r="I13" s="91">
        <f t="shared" si="1"/>
        <v>0</v>
      </c>
      <c r="J13" s="88">
        <f t="shared" si="0"/>
        <v>0</v>
      </c>
      <c r="K13" s="19"/>
      <c r="L13" s="6">
        <f t="shared" si="2"/>
        <v>0</v>
      </c>
    </row>
    <row r="14" spans="1:16" s="6" customFormat="1" ht="22.5" customHeight="1" x14ac:dyDescent="0.25">
      <c r="A14" s="69">
        <v>6</v>
      </c>
      <c r="B14" s="49"/>
      <c r="C14" s="68" t="str">
        <f>IF(L14&gt;2, VLOOKUP(B14,ceni!$B$7:$D$100,2,FALSE),"")</f>
        <v/>
      </c>
      <c r="D14" s="67" t="str">
        <f>IF(L14&gt;0,VLOOKUP(B14,ceni!$B$7:$D$100,3,FALSE),"")</f>
        <v/>
      </c>
      <c r="E14" s="50"/>
      <c r="F14" s="51"/>
      <c r="G14" s="51"/>
      <c r="H14" s="52"/>
      <c r="I14" s="91">
        <f t="shared" si="1"/>
        <v>0</v>
      </c>
      <c r="J14" s="88">
        <f t="shared" si="0"/>
        <v>0</v>
      </c>
      <c r="K14" s="19"/>
      <c r="L14" s="6">
        <f t="shared" si="2"/>
        <v>0</v>
      </c>
    </row>
    <row r="15" spans="1:16" s="6" customFormat="1" ht="27" x14ac:dyDescent="0.25">
      <c r="A15" s="69">
        <v>7</v>
      </c>
      <c r="B15" s="49"/>
      <c r="C15" s="68" t="str">
        <f>IF(L15&gt;2, VLOOKUP(B15,ceni!$B$7:$D$100,2,FALSE),"")</f>
        <v/>
      </c>
      <c r="D15" s="67" t="str">
        <f>IF(L15&gt;0,VLOOKUP(B15,ceni!$B$7:$D$100,3,FALSE),"")</f>
        <v/>
      </c>
      <c r="E15" s="50"/>
      <c r="F15" s="51"/>
      <c r="G15" s="51"/>
      <c r="H15" s="52"/>
      <c r="I15" s="91">
        <f t="shared" si="1"/>
        <v>0</v>
      </c>
      <c r="J15" s="88">
        <f t="shared" si="0"/>
        <v>0</v>
      </c>
      <c r="K15" s="19"/>
      <c r="L15" s="6">
        <f t="shared" si="2"/>
        <v>0</v>
      </c>
    </row>
    <row r="16" spans="1:16" s="6" customFormat="1" ht="27" x14ac:dyDescent="0.25">
      <c r="A16" s="69">
        <v>8</v>
      </c>
      <c r="B16" s="49"/>
      <c r="C16" s="68" t="str">
        <f>IF(L16&gt;2, VLOOKUP(B16,ceni!$B$7:$D$100,2,FALSE),"")</f>
        <v/>
      </c>
      <c r="D16" s="67" t="str">
        <f>IF(L16&gt;0,VLOOKUP(B16,ceni!$B$7:$D$100,3,FALSE),"")</f>
        <v/>
      </c>
      <c r="E16" s="50"/>
      <c r="F16" s="51"/>
      <c r="G16" s="51"/>
      <c r="H16" s="52"/>
      <c r="I16" s="91">
        <f t="shared" si="1"/>
        <v>0</v>
      </c>
      <c r="J16" s="88">
        <f t="shared" si="0"/>
        <v>0</v>
      </c>
      <c r="K16" s="19"/>
      <c r="L16" s="6">
        <f t="shared" si="2"/>
        <v>0</v>
      </c>
    </row>
    <row r="17" spans="1:12" s="6" customFormat="1" ht="27" x14ac:dyDescent="0.25">
      <c r="A17" s="69">
        <v>9</v>
      </c>
      <c r="B17" s="49"/>
      <c r="C17" s="68" t="str">
        <f>IF(L17&gt;2, VLOOKUP(B17,ceni!$B$7:$D$100,2,FALSE),"")</f>
        <v/>
      </c>
      <c r="D17" s="67" t="str">
        <f>IF(L17&gt;0,VLOOKUP(B17,ceni!$B$7:$D$100,3,FALSE),"")</f>
        <v/>
      </c>
      <c r="E17" s="50"/>
      <c r="F17" s="51"/>
      <c r="G17" s="51"/>
      <c r="H17" s="52"/>
      <c r="I17" s="91">
        <f t="shared" si="1"/>
        <v>0</v>
      </c>
      <c r="J17" s="88">
        <f t="shared" si="0"/>
        <v>0</v>
      </c>
      <c r="K17" s="19"/>
      <c r="L17" s="6">
        <f t="shared" si="2"/>
        <v>0</v>
      </c>
    </row>
    <row r="18" spans="1:12" s="6" customFormat="1" ht="27" x14ac:dyDescent="0.25">
      <c r="A18" s="69">
        <v>10</v>
      </c>
      <c r="B18" s="49"/>
      <c r="C18" s="68" t="str">
        <f>IF(L18&gt;2, VLOOKUP(B18,ceni!$B$7:$D$100,2,FALSE),"")</f>
        <v/>
      </c>
      <c r="D18" s="67" t="str">
        <f>IF(L18&gt;0,VLOOKUP(B18,ceni!$B$7:$D$100,3,FALSE),"")</f>
        <v/>
      </c>
      <c r="E18" s="50"/>
      <c r="F18" s="51"/>
      <c r="G18" s="51"/>
      <c r="H18" s="52"/>
      <c r="I18" s="91">
        <f t="shared" si="1"/>
        <v>0</v>
      </c>
      <c r="J18" s="88">
        <f>IF(L18&gt;= 2,I18*D18,0)</f>
        <v>0</v>
      </c>
      <c r="K18" s="19"/>
      <c r="L18" s="6">
        <f t="shared" si="2"/>
        <v>0</v>
      </c>
    </row>
    <row r="19" spans="1:12" s="6" customFormat="1" ht="27" x14ac:dyDescent="0.25">
      <c r="A19" s="69">
        <v>11</v>
      </c>
      <c r="B19" s="49"/>
      <c r="C19" s="68" t="str">
        <f>IF(L19&gt;2, VLOOKUP(B19,ceni!$B$7:$D$100,2,FALSE),"")</f>
        <v/>
      </c>
      <c r="D19" s="67" t="str">
        <f>IF(L19&gt;0,VLOOKUP(B19,ceni!$B$7:$D$100,3,FALSE),"")</f>
        <v/>
      </c>
      <c r="E19" s="50"/>
      <c r="F19" s="51"/>
      <c r="G19" s="51"/>
      <c r="H19" s="52"/>
      <c r="I19" s="91">
        <f t="shared" si="1"/>
        <v>0</v>
      </c>
      <c r="J19" s="88">
        <f t="shared" si="0"/>
        <v>0</v>
      </c>
      <c r="K19" s="19"/>
      <c r="L19" s="6">
        <f t="shared" si="2"/>
        <v>0</v>
      </c>
    </row>
    <row r="20" spans="1:12" s="6" customFormat="1" ht="27" x14ac:dyDescent="0.25">
      <c r="A20" s="69">
        <v>12</v>
      </c>
      <c r="B20" s="49"/>
      <c r="C20" s="68" t="str">
        <f>IF(L20&gt;2, VLOOKUP(B20,ceni!$B$7:$D$100,2,FALSE),"")</f>
        <v/>
      </c>
      <c r="D20" s="67" t="str">
        <f>IF(L20&gt;0,VLOOKUP(B20,ceni!$B$7:$D$100,3,FALSE),"")</f>
        <v/>
      </c>
      <c r="E20" s="50"/>
      <c r="F20" s="51"/>
      <c r="G20" s="51"/>
      <c r="H20" s="52"/>
      <c r="I20" s="91">
        <f t="shared" si="1"/>
        <v>0</v>
      </c>
      <c r="J20" s="88">
        <f t="shared" si="0"/>
        <v>0</v>
      </c>
      <c r="K20" s="19"/>
      <c r="L20" s="6">
        <f t="shared" si="2"/>
        <v>0</v>
      </c>
    </row>
    <row r="21" spans="1:12" s="6" customFormat="1" ht="27" x14ac:dyDescent="0.25">
      <c r="A21" s="69">
        <v>13</v>
      </c>
      <c r="B21" s="49"/>
      <c r="C21" s="68" t="str">
        <f>IF(L21&gt;2, VLOOKUP(B21,ceni!$B$7:$D$100,2,FALSE),"")</f>
        <v/>
      </c>
      <c r="D21" s="67" t="str">
        <f>IF(L21&gt;0,VLOOKUP(B21,ceni!$B$7:$D$100,3,FALSE),"")</f>
        <v/>
      </c>
      <c r="E21" s="50"/>
      <c r="F21" s="51"/>
      <c r="G21" s="51"/>
      <c r="H21" s="52"/>
      <c r="I21" s="91">
        <f t="shared" si="1"/>
        <v>0</v>
      </c>
      <c r="J21" s="88">
        <f t="shared" si="0"/>
        <v>0</v>
      </c>
      <c r="K21" s="19"/>
      <c r="L21" s="6">
        <f t="shared" si="2"/>
        <v>0</v>
      </c>
    </row>
    <row r="22" spans="1:12" s="6" customFormat="1" ht="27" x14ac:dyDescent="0.25">
      <c r="A22" s="69">
        <v>14</v>
      </c>
      <c r="B22" s="49"/>
      <c r="C22" s="68" t="str">
        <f>IF(L22&gt;2, VLOOKUP(B22,ceni!$B$7:$D$100,2,FALSE),"")</f>
        <v/>
      </c>
      <c r="D22" s="67" t="str">
        <f>IF(L22&gt;0,VLOOKUP(B22,ceni!$B$7:$D$100,3,FALSE),"")</f>
        <v/>
      </c>
      <c r="E22" s="50"/>
      <c r="F22" s="51"/>
      <c r="G22" s="51"/>
      <c r="H22" s="52"/>
      <c r="I22" s="91">
        <f t="shared" si="1"/>
        <v>0</v>
      </c>
      <c r="J22" s="88">
        <f t="shared" si="0"/>
        <v>0</v>
      </c>
      <c r="K22" s="19"/>
      <c r="L22" s="6">
        <f t="shared" si="2"/>
        <v>0</v>
      </c>
    </row>
    <row r="23" spans="1:12" s="6" customFormat="1" ht="27" x14ac:dyDescent="0.25">
      <c r="A23" s="69">
        <v>15</v>
      </c>
      <c r="B23" s="49"/>
      <c r="C23" s="68" t="str">
        <f>IF(L23&gt;2, VLOOKUP(B23,ceni!$B$7:$D$100,2,FALSE),"")</f>
        <v/>
      </c>
      <c r="D23" s="67" t="str">
        <f>IF(L23&gt;0,VLOOKUP(B23,ceni!$B$7:$D$100,3,FALSE),"")</f>
        <v/>
      </c>
      <c r="E23" s="50"/>
      <c r="F23" s="51"/>
      <c r="G23" s="51"/>
      <c r="H23" s="52"/>
      <c r="I23" s="91">
        <f t="shared" si="1"/>
        <v>0</v>
      </c>
      <c r="J23" s="88">
        <f t="shared" si="0"/>
        <v>0</v>
      </c>
      <c r="K23" s="19"/>
      <c r="L23" s="6">
        <f t="shared" si="2"/>
        <v>0</v>
      </c>
    </row>
    <row r="24" spans="1:12" s="6" customFormat="1" ht="27" x14ac:dyDescent="0.25">
      <c r="A24" s="69">
        <v>16</v>
      </c>
      <c r="B24" s="49"/>
      <c r="C24" s="68" t="str">
        <f>IF(L24&gt;2, VLOOKUP(B24,ceni!$B$7:$D$100,2,FALSE),"")</f>
        <v/>
      </c>
      <c r="D24" s="67" t="str">
        <f>IF(L24&gt;0,VLOOKUP(B24,ceni!$B$7:$D$100,3,FALSE),"")</f>
        <v/>
      </c>
      <c r="E24" s="50"/>
      <c r="F24" s="51"/>
      <c r="G24" s="51"/>
      <c r="H24" s="52"/>
      <c r="I24" s="91">
        <f t="shared" si="1"/>
        <v>0</v>
      </c>
      <c r="J24" s="88">
        <f t="shared" si="0"/>
        <v>0</v>
      </c>
      <c r="K24" s="19"/>
      <c r="L24" s="6">
        <f t="shared" si="2"/>
        <v>0</v>
      </c>
    </row>
    <row r="25" spans="1:12" s="6" customFormat="1" ht="27" x14ac:dyDescent="0.25">
      <c r="A25" s="69">
        <v>17</v>
      </c>
      <c r="B25" s="49"/>
      <c r="C25" s="68" t="str">
        <f>IF(L25&gt;2, VLOOKUP(B25,ceni!$B$7:$D$100,2,FALSE),"")</f>
        <v/>
      </c>
      <c r="D25" s="67" t="str">
        <f>IF(L25&gt;0,VLOOKUP(B25,ceni!$B$7:$D$100,3,FALSE),"")</f>
        <v/>
      </c>
      <c r="E25" s="50"/>
      <c r="F25" s="51"/>
      <c r="G25" s="51"/>
      <c r="H25" s="52"/>
      <c r="I25" s="91">
        <f t="shared" si="1"/>
        <v>0</v>
      </c>
      <c r="J25" s="88">
        <f t="shared" si="0"/>
        <v>0</v>
      </c>
      <c r="K25" s="19"/>
      <c r="L25" s="6">
        <f t="shared" si="2"/>
        <v>0</v>
      </c>
    </row>
    <row r="26" spans="1:12" s="6" customFormat="1" ht="27" x14ac:dyDescent="0.25">
      <c r="A26" s="69">
        <v>18</v>
      </c>
      <c r="B26" s="49"/>
      <c r="C26" s="68" t="str">
        <f>IF(L26&gt;2, VLOOKUP(B26,ceni!$B$7:$D$100,2,FALSE),"")</f>
        <v/>
      </c>
      <c r="D26" s="67" t="str">
        <f>IF(L26&gt;0,VLOOKUP(B26,ceni!$B$7:$D$100,3,FALSE),"")</f>
        <v/>
      </c>
      <c r="E26" s="50"/>
      <c r="F26" s="51"/>
      <c r="G26" s="51"/>
      <c r="H26" s="52"/>
      <c r="I26" s="92">
        <f t="shared" si="1"/>
        <v>0</v>
      </c>
      <c r="J26" s="89">
        <f t="shared" si="0"/>
        <v>0</v>
      </c>
      <c r="K26" s="19"/>
      <c r="L26" s="6">
        <f t="shared" si="2"/>
        <v>0</v>
      </c>
    </row>
    <row r="27" spans="1:12" s="6" customFormat="1" ht="27" x14ac:dyDescent="0.25">
      <c r="A27" s="69">
        <v>19</v>
      </c>
      <c r="B27" s="49"/>
      <c r="C27" s="68" t="str">
        <f>IF(L27&gt;2, VLOOKUP(B27,ceni!$B$7:$D$100,2,FALSE),"")</f>
        <v/>
      </c>
      <c r="D27" s="67" t="str">
        <f>IF(L27&gt;0,VLOOKUP(B27,ceni!$B$7:$D$100,3,FALSE),"")</f>
        <v/>
      </c>
      <c r="E27" s="50"/>
      <c r="F27" s="51"/>
      <c r="G27" s="51"/>
      <c r="H27" s="52"/>
      <c r="I27" s="92">
        <f t="shared" si="1"/>
        <v>0</v>
      </c>
      <c r="J27" s="89">
        <f t="shared" si="0"/>
        <v>0</v>
      </c>
      <c r="K27" s="19"/>
      <c r="L27" s="6">
        <f t="shared" si="2"/>
        <v>0</v>
      </c>
    </row>
    <row r="28" spans="1:12" s="6" customFormat="1" ht="27" x14ac:dyDescent="0.25">
      <c r="A28" s="69">
        <v>20</v>
      </c>
      <c r="B28" s="49"/>
      <c r="C28" s="68" t="str">
        <f>IF(L28&gt;2, VLOOKUP(B28,ceni!$B$7:$D$100,2,FALSE),"")</f>
        <v/>
      </c>
      <c r="D28" s="67" t="str">
        <f>IF(L28&gt;0,VLOOKUP(B28,ceni!$B$7:$D$100,3,FALSE),"")</f>
        <v/>
      </c>
      <c r="E28" s="50"/>
      <c r="F28" s="51"/>
      <c r="G28" s="51"/>
      <c r="H28" s="52"/>
      <c r="I28" s="92">
        <f t="shared" si="1"/>
        <v>0</v>
      </c>
      <c r="J28" s="89">
        <f t="shared" si="0"/>
        <v>0</v>
      </c>
      <c r="K28" s="19"/>
      <c r="L28" s="6">
        <f t="shared" si="2"/>
        <v>0</v>
      </c>
    </row>
    <row r="29" spans="1:12" s="6" customFormat="1" ht="27" x14ac:dyDescent="0.25">
      <c r="A29" s="69">
        <v>21</v>
      </c>
      <c r="B29" s="49"/>
      <c r="C29" s="68" t="str">
        <f>IF(L29&gt;2, VLOOKUP(B29,ceni!$B$7:$D$100,2,FALSE),"")</f>
        <v/>
      </c>
      <c r="D29" s="67" t="str">
        <f>IF(L29&gt;0,VLOOKUP(B29,ceni!$B$7:$D$100,3,FALSE),"")</f>
        <v/>
      </c>
      <c r="E29" s="50"/>
      <c r="F29" s="51"/>
      <c r="G29" s="51"/>
      <c r="H29" s="52"/>
      <c r="I29" s="92">
        <f t="shared" si="1"/>
        <v>0</v>
      </c>
      <c r="J29" s="89">
        <f t="shared" si="0"/>
        <v>0</v>
      </c>
      <c r="K29" s="19"/>
      <c r="L29" s="6">
        <f t="shared" si="2"/>
        <v>0</v>
      </c>
    </row>
    <row r="30" spans="1:12" s="6" customFormat="1" ht="27" x14ac:dyDescent="0.25">
      <c r="A30" s="69">
        <v>22</v>
      </c>
      <c r="B30" s="49"/>
      <c r="C30" s="68" t="str">
        <f>IF(L30&gt;2, VLOOKUP(B30,ceni!$B$7:$D$100,2,FALSE),"")</f>
        <v/>
      </c>
      <c r="D30" s="67" t="str">
        <f>IF(L30&gt;0,VLOOKUP(B30,ceni!$B$7:$D$100,3,FALSE),"")</f>
        <v/>
      </c>
      <c r="E30" s="50"/>
      <c r="F30" s="51"/>
      <c r="G30" s="51"/>
      <c r="H30" s="52"/>
      <c r="I30" s="92">
        <f t="shared" si="1"/>
        <v>0</v>
      </c>
      <c r="J30" s="89">
        <f t="shared" si="0"/>
        <v>0</v>
      </c>
      <c r="K30" s="19"/>
      <c r="L30" s="6">
        <f t="shared" si="2"/>
        <v>0</v>
      </c>
    </row>
    <row r="31" spans="1:12" s="6" customFormat="1" ht="27" x14ac:dyDescent="0.25">
      <c r="A31" s="69">
        <v>23</v>
      </c>
      <c r="B31" s="49"/>
      <c r="C31" s="68" t="str">
        <f>IF(L31&gt;2, VLOOKUP(B31,ceni!$B$7:$D$100,2,FALSE),"")</f>
        <v/>
      </c>
      <c r="D31" s="67" t="str">
        <f>IF(L31&gt;0,VLOOKUP(B31,ceni!$B$7:$D$100,3,FALSE),"")</f>
        <v/>
      </c>
      <c r="E31" s="50"/>
      <c r="F31" s="51"/>
      <c r="G31" s="51"/>
      <c r="H31" s="52"/>
      <c r="I31" s="92">
        <f t="shared" si="1"/>
        <v>0</v>
      </c>
      <c r="J31" s="89">
        <f t="shared" si="0"/>
        <v>0</v>
      </c>
      <c r="K31" s="19"/>
      <c r="L31" s="6">
        <f t="shared" si="2"/>
        <v>0</v>
      </c>
    </row>
    <row r="32" spans="1:12" s="6" customFormat="1" ht="27" x14ac:dyDescent="0.25">
      <c r="A32" s="69">
        <v>24</v>
      </c>
      <c r="B32" s="49"/>
      <c r="C32" s="68" t="str">
        <f>IF(L32&gt;2, VLOOKUP(B32,ceni!$B$7:$D$100,2,FALSE),"")</f>
        <v/>
      </c>
      <c r="D32" s="67" t="str">
        <f>IF(L32&gt;0,VLOOKUP(B32,ceni!$B$7:$D$100,3,FALSE),"")</f>
        <v/>
      </c>
      <c r="E32" s="50"/>
      <c r="F32" s="51"/>
      <c r="G32" s="51"/>
      <c r="H32" s="52"/>
      <c r="I32" s="92">
        <f t="shared" si="1"/>
        <v>0</v>
      </c>
      <c r="J32" s="89">
        <f t="shared" si="0"/>
        <v>0</v>
      </c>
      <c r="K32" s="19"/>
      <c r="L32" s="6">
        <f t="shared" si="2"/>
        <v>0</v>
      </c>
    </row>
    <row r="33" spans="1:12" s="6" customFormat="1" ht="27" x14ac:dyDescent="0.25">
      <c r="A33" s="69">
        <v>25</v>
      </c>
      <c r="B33" s="49"/>
      <c r="C33" s="68" t="str">
        <f>IF(L33&gt;2, VLOOKUP(B33,ceni!$B$7:$D$100,2,FALSE),"")</f>
        <v/>
      </c>
      <c r="D33" s="67" t="str">
        <f>IF(L33&gt;0,VLOOKUP(B33,ceni!$B$7:$D$100,3,FALSE),"")</f>
        <v/>
      </c>
      <c r="E33" s="50"/>
      <c r="F33" s="51"/>
      <c r="G33" s="51"/>
      <c r="H33" s="52"/>
      <c r="I33" s="92">
        <f t="shared" si="1"/>
        <v>0</v>
      </c>
      <c r="J33" s="89">
        <f t="shared" si="0"/>
        <v>0</v>
      </c>
      <c r="K33" s="19"/>
      <c r="L33" s="6">
        <f t="shared" si="2"/>
        <v>0</v>
      </c>
    </row>
    <row r="34" spans="1:12" s="6" customFormat="1" ht="27" x14ac:dyDescent="0.25">
      <c r="A34" s="69">
        <v>26</v>
      </c>
      <c r="B34" s="49"/>
      <c r="C34" s="68" t="str">
        <f>IF(L34&gt;2, VLOOKUP(B34,ceni!$B$7:$D$100,2,FALSE),"")</f>
        <v/>
      </c>
      <c r="D34" s="67" t="str">
        <f>IF(L34&gt;0,VLOOKUP(B34,ceni!$B$7:$D$100,3,FALSE),"")</f>
        <v/>
      </c>
      <c r="E34" s="50"/>
      <c r="F34" s="51"/>
      <c r="G34" s="51"/>
      <c r="H34" s="52"/>
      <c r="I34" s="92">
        <f t="shared" si="1"/>
        <v>0</v>
      </c>
      <c r="J34" s="89">
        <f t="shared" si="0"/>
        <v>0</v>
      </c>
      <c r="K34" s="19"/>
      <c r="L34" s="6">
        <f t="shared" si="2"/>
        <v>0</v>
      </c>
    </row>
    <row r="35" spans="1:12" s="6" customFormat="1" ht="27" x14ac:dyDescent="0.25">
      <c r="A35" s="69">
        <v>27</v>
      </c>
      <c r="B35" s="49"/>
      <c r="C35" s="68" t="str">
        <f>IF(L35&gt;2, VLOOKUP(B35,ceni!$B$7:$D$100,2,FALSE),"")</f>
        <v/>
      </c>
      <c r="D35" s="67" t="str">
        <f>IF(L35&gt;0,VLOOKUP(B35,ceni!$B$7:$D$100,3,FALSE),"")</f>
        <v/>
      </c>
      <c r="E35" s="50"/>
      <c r="F35" s="51"/>
      <c r="G35" s="51"/>
      <c r="H35" s="52"/>
      <c r="I35" s="92">
        <f t="shared" si="1"/>
        <v>0</v>
      </c>
      <c r="J35" s="89">
        <f t="shared" si="0"/>
        <v>0</v>
      </c>
      <c r="K35" s="19"/>
      <c r="L35" s="6">
        <f t="shared" si="2"/>
        <v>0</v>
      </c>
    </row>
    <row r="36" spans="1:12" s="6" customFormat="1" ht="27" x14ac:dyDescent="0.25">
      <c r="A36" s="69">
        <v>28</v>
      </c>
      <c r="B36" s="49"/>
      <c r="C36" s="68" t="str">
        <f>IF(L36&gt;2, VLOOKUP(B36,ceni!$B$7:$D$100,2,FALSE),"")</f>
        <v/>
      </c>
      <c r="D36" s="67" t="str">
        <f>IF(L36&gt;0,VLOOKUP(B36,ceni!$B$7:$D$100,3,FALSE),"")</f>
        <v/>
      </c>
      <c r="E36" s="50"/>
      <c r="F36" s="51"/>
      <c r="G36" s="51"/>
      <c r="H36" s="52"/>
      <c r="I36" s="92">
        <f t="shared" si="1"/>
        <v>0</v>
      </c>
      <c r="J36" s="89">
        <f t="shared" si="0"/>
        <v>0</v>
      </c>
      <c r="K36" s="19"/>
      <c r="L36" s="6">
        <f t="shared" si="2"/>
        <v>0</v>
      </c>
    </row>
    <row r="37" spans="1:12" s="6" customFormat="1" ht="27" x14ac:dyDescent="0.25">
      <c r="A37" s="69">
        <v>29</v>
      </c>
      <c r="B37" s="49"/>
      <c r="C37" s="68" t="str">
        <f>IF(L37&gt;2, VLOOKUP(B37,ceni!$B$7:$D$100,2,FALSE),"")</f>
        <v/>
      </c>
      <c r="D37" s="67" t="str">
        <f>IF(L37&gt;0,VLOOKUP(B37,ceni!$B$7:$D$100,3,FALSE),"")</f>
        <v/>
      </c>
      <c r="E37" s="50"/>
      <c r="F37" s="51"/>
      <c r="G37" s="51"/>
      <c r="H37" s="52"/>
      <c r="I37" s="92">
        <f t="shared" si="1"/>
        <v>0</v>
      </c>
      <c r="J37" s="89">
        <f t="shared" si="0"/>
        <v>0</v>
      </c>
      <c r="K37" s="19"/>
      <c r="L37" s="6">
        <f t="shared" si="2"/>
        <v>0</v>
      </c>
    </row>
    <row r="38" spans="1:12" s="6" customFormat="1" ht="27" x14ac:dyDescent="0.25">
      <c r="A38" s="69">
        <v>30</v>
      </c>
      <c r="B38" s="49"/>
      <c r="C38" s="68" t="str">
        <f>IF(L38&gt;2, VLOOKUP(B38,ceni!$B$7:$D$100,2,FALSE),"")</f>
        <v/>
      </c>
      <c r="D38" s="67" t="str">
        <f>IF(L38&gt;0,VLOOKUP(B38,ceni!$B$7:$D$100,3,FALSE),"")</f>
        <v/>
      </c>
      <c r="E38" s="50"/>
      <c r="F38" s="51"/>
      <c r="G38" s="51"/>
      <c r="H38" s="52"/>
      <c r="I38" s="92">
        <f t="shared" si="1"/>
        <v>0</v>
      </c>
      <c r="J38" s="89">
        <f t="shared" si="0"/>
        <v>0</v>
      </c>
      <c r="K38" s="19"/>
      <c r="L38" s="6">
        <f t="shared" si="2"/>
        <v>0</v>
      </c>
    </row>
    <row r="39" spans="1:12" s="6" customFormat="1" ht="27" x14ac:dyDescent="0.25">
      <c r="A39" s="69">
        <v>31</v>
      </c>
      <c r="B39" s="49"/>
      <c r="C39" s="68" t="str">
        <f>IF(L39&gt;2, VLOOKUP(B39,ceni!$B$7:$D$100,2,FALSE),"")</f>
        <v/>
      </c>
      <c r="D39" s="67" t="str">
        <f>IF(L39&gt;0,VLOOKUP(B39,ceni!$B$7:$D$100,3,FALSE),"")</f>
        <v/>
      </c>
      <c r="E39" s="50"/>
      <c r="F39" s="51"/>
      <c r="G39" s="51"/>
      <c r="H39" s="52"/>
      <c r="I39" s="92">
        <f t="shared" si="1"/>
        <v>0</v>
      </c>
      <c r="J39" s="89">
        <f t="shared" si="0"/>
        <v>0</v>
      </c>
      <c r="K39" s="19"/>
      <c r="L39" s="6">
        <f t="shared" si="2"/>
        <v>0</v>
      </c>
    </row>
    <row r="40" spans="1:12" s="6" customFormat="1" ht="27" x14ac:dyDescent="0.25">
      <c r="A40" s="69">
        <v>32</v>
      </c>
      <c r="B40" s="49"/>
      <c r="C40" s="68" t="str">
        <f>IF(L40&gt;2, VLOOKUP(B40,ceni!$B$7:$D$100,2,FALSE),"")</f>
        <v/>
      </c>
      <c r="D40" s="67" t="str">
        <f>IF(L40&gt;0,VLOOKUP(B40,ceni!$B$7:$D$100,3,FALSE),"")</f>
        <v/>
      </c>
      <c r="E40" s="50"/>
      <c r="F40" s="51"/>
      <c r="G40" s="51"/>
      <c r="H40" s="52"/>
      <c r="I40" s="92">
        <f t="shared" si="1"/>
        <v>0</v>
      </c>
      <c r="J40" s="89">
        <f t="shared" si="0"/>
        <v>0</v>
      </c>
      <c r="K40" s="19"/>
      <c r="L40" s="6">
        <f t="shared" si="2"/>
        <v>0</v>
      </c>
    </row>
    <row r="41" spans="1:12" s="6" customFormat="1" ht="27" x14ac:dyDescent="0.25">
      <c r="A41" s="69">
        <v>33</v>
      </c>
      <c r="B41" s="49"/>
      <c r="C41" s="68" t="str">
        <f>IF(L41&gt;2, VLOOKUP(B41,ceni!$B$7:$D$100,2,FALSE),"")</f>
        <v/>
      </c>
      <c r="D41" s="67" t="str">
        <f>IF(L41&gt;0,VLOOKUP(B41,ceni!$B$7:$D$100,3,FALSE),"")</f>
        <v/>
      </c>
      <c r="E41" s="50"/>
      <c r="F41" s="51"/>
      <c r="G41" s="51"/>
      <c r="H41" s="52"/>
      <c r="I41" s="92">
        <f t="shared" si="1"/>
        <v>0</v>
      </c>
      <c r="J41" s="89">
        <f t="shared" si="0"/>
        <v>0</v>
      </c>
      <c r="K41" s="19"/>
      <c r="L41" s="6">
        <f t="shared" si="2"/>
        <v>0</v>
      </c>
    </row>
    <row r="42" spans="1:12" s="6" customFormat="1" ht="27.75" thickBot="1" x14ac:dyDescent="0.3">
      <c r="A42" s="70">
        <v>34</v>
      </c>
      <c r="B42" s="79"/>
      <c r="C42" s="68" t="str">
        <f>IF(L42&gt;2, VLOOKUP(B42,ceni!$B$7:$D$100,2,FALSE),"")</f>
        <v/>
      </c>
      <c r="D42" s="67" t="str">
        <f>IF(L42&gt;0,VLOOKUP(B42,ceni!$B$7:$D$100,3,FALSE),"")</f>
        <v/>
      </c>
      <c r="E42" s="53"/>
      <c r="F42" s="54"/>
      <c r="G42" s="54"/>
      <c r="H42" s="55"/>
      <c r="I42" s="93">
        <f t="shared" si="1"/>
        <v>0</v>
      </c>
      <c r="J42" s="90">
        <f t="shared" si="0"/>
        <v>0</v>
      </c>
      <c r="K42" s="19"/>
      <c r="L42" s="6">
        <f t="shared" si="2"/>
        <v>0</v>
      </c>
    </row>
    <row r="43" spans="1:12" s="22" customFormat="1" ht="15.75" customHeight="1" thickBot="1" x14ac:dyDescent="0.25">
      <c r="A43" s="71"/>
      <c r="B43" s="56"/>
      <c r="C43" s="126" t="s">
        <v>11</v>
      </c>
      <c r="D43" s="127"/>
      <c r="E43" s="83">
        <f t="shared" ref="E43:J43" si="3" xml:space="preserve"> SUM(E9:E42)</f>
        <v>0</v>
      </c>
      <c r="F43" s="84">
        <f t="shared" si="3"/>
        <v>0</v>
      </c>
      <c r="G43" s="84">
        <f t="shared" si="3"/>
        <v>0</v>
      </c>
      <c r="H43" s="85">
        <f t="shared" si="3"/>
        <v>0</v>
      </c>
      <c r="I43" s="86">
        <f t="shared" si="3"/>
        <v>0</v>
      </c>
      <c r="J43" s="87">
        <f t="shared" si="3"/>
        <v>0</v>
      </c>
      <c r="K43" s="21"/>
    </row>
    <row r="44" spans="1:12" s="22" customFormat="1" ht="6" customHeight="1" x14ac:dyDescent="0.2">
      <c r="A44" s="72"/>
      <c r="B44" s="23"/>
      <c r="C44" s="24"/>
      <c r="D44" s="25"/>
      <c r="E44" s="25"/>
      <c r="F44" s="26"/>
      <c r="G44" s="26"/>
      <c r="H44" s="26"/>
      <c r="I44" s="26"/>
      <c r="K44" s="27"/>
    </row>
    <row r="45" spans="1:12" s="22" customFormat="1" ht="12.75" x14ac:dyDescent="0.2">
      <c r="A45" s="28" t="s">
        <v>45</v>
      </c>
      <c r="B45" s="29"/>
      <c r="C45" s="30"/>
      <c r="D45" s="31"/>
      <c r="E45" s="28" t="s">
        <v>14</v>
      </c>
      <c r="G45" s="128"/>
      <c r="H45" s="129"/>
      <c r="I45" s="81" t="s">
        <v>15</v>
      </c>
      <c r="K45" s="27"/>
    </row>
    <row r="46" spans="1:12" s="22" customFormat="1" ht="10.5" customHeight="1" x14ac:dyDescent="0.2">
      <c r="A46" s="73"/>
      <c r="B46" s="28"/>
      <c r="C46" s="34"/>
      <c r="D46" s="31"/>
      <c r="E46" s="31"/>
      <c r="F46" s="33"/>
      <c r="G46" s="33"/>
      <c r="H46" s="33"/>
      <c r="I46" s="32" t="s">
        <v>5</v>
      </c>
      <c r="J46" s="82" t="s">
        <v>5</v>
      </c>
      <c r="K46" s="27"/>
    </row>
    <row r="47" spans="1:12" s="22" customFormat="1" ht="10.5" customHeight="1" x14ac:dyDescent="0.2">
      <c r="A47" s="73"/>
      <c r="B47" s="28"/>
      <c r="C47" s="34"/>
      <c r="D47" s="31"/>
      <c r="E47" s="31"/>
      <c r="F47" s="33"/>
      <c r="G47" s="33"/>
      <c r="H47" s="33"/>
      <c r="I47" s="33"/>
      <c r="J47" s="32"/>
      <c r="K47" s="27"/>
    </row>
    <row r="48" spans="1:12" ht="12" customHeight="1" x14ac:dyDescent="0.25">
      <c r="A48" s="74"/>
      <c r="B48" s="35"/>
      <c r="C48" s="36"/>
      <c r="D48" s="31"/>
      <c r="E48" s="31"/>
      <c r="F48" s="33"/>
      <c r="G48" s="33"/>
      <c r="H48" s="33"/>
      <c r="I48" s="33"/>
      <c r="J48" s="37"/>
      <c r="K48" s="3"/>
    </row>
    <row r="49" spans="1:11" s="6" customFormat="1" ht="17.45" customHeight="1" x14ac:dyDescent="0.2">
      <c r="A49" s="75"/>
      <c r="B49" s="38"/>
      <c r="C49" s="34"/>
      <c r="D49" s="39"/>
      <c r="E49" s="39"/>
      <c r="F49" s="38"/>
      <c r="G49" s="38"/>
      <c r="H49" s="38"/>
      <c r="I49" s="38"/>
      <c r="J49" s="5"/>
      <c r="K49" s="18"/>
    </row>
    <row r="50" spans="1:11" s="6" customFormat="1" ht="19.149999999999999" customHeight="1" x14ac:dyDescent="0.2">
      <c r="A50" s="76"/>
      <c r="B50" s="38"/>
      <c r="C50" s="34"/>
      <c r="D50" s="39"/>
      <c r="E50" s="39"/>
      <c r="F50" s="38"/>
      <c r="G50" s="38"/>
      <c r="H50" s="38"/>
      <c r="I50" s="38"/>
      <c r="J50" s="5"/>
      <c r="K50" s="18"/>
    </row>
    <row r="51" spans="1:11" s="6" customFormat="1" ht="48.75" customHeight="1" x14ac:dyDescent="0.2">
      <c r="A51" s="123"/>
      <c r="B51" s="123"/>
      <c r="C51" s="123"/>
      <c r="D51" s="123"/>
      <c r="E51" s="123"/>
      <c r="F51" s="123"/>
      <c r="G51" s="123"/>
      <c r="H51" s="123"/>
      <c r="I51" s="123"/>
      <c r="J51" s="123"/>
    </row>
    <row r="52" spans="1:11" s="6" customFormat="1" ht="12.95" customHeight="1" x14ac:dyDescent="0.2">
      <c r="A52" s="77"/>
      <c r="C52" s="40"/>
      <c r="D52" s="41"/>
      <c r="E52" s="41"/>
    </row>
    <row r="53" spans="1:11" ht="31.15" customHeight="1" x14ac:dyDescent="0.25"/>
  </sheetData>
  <sheetProtection formatRows="0" insertColumns="0"/>
  <mergeCells count="16">
    <mergeCell ref="C4:G4"/>
    <mergeCell ref="H4:I4"/>
    <mergeCell ref="A5:J5"/>
    <mergeCell ref="A1:D1"/>
    <mergeCell ref="G1:H1"/>
    <mergeCell ref="A3:J3"/>
    <mergeCell ref="C2:H2"/>
    <mergeCell ref="A51:J51"/>
    <mergeCell ref="J6:J7"/>
    <mergeCell ref="C43:D43"/>
    <mergeCell ref="G45:H45"/>
    <mergeCell ref="A6:A7"/>
    <mergeCell ref="B6:B7"/>
    <mergeCell ref="C6:C7"/>
    <mergeCell ref="D6:D7"/>
    <mergeCell ref="E6:I6"/>
  </mergeCells>
  <phoneticPr fontId="3" type="noConversion"/>
  <pageMargins left="1" right="0.25" top="0.75" bottom="0.75" header="0.3" footer="0.3"/>
  <pageSetup paperSize="9" scale="80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71A0-20E5-4DB1-B894-8E5816D8DD85}">
  <sheetPr>
    <tabColor theme="9" tint="-0.249977111117893"/>
  </sheetPr>
  <dimension ref="A2:F15"/>
  <sheetViews>
    <sheetView workbookViewId="0">
      <selection activeCell="C21" sqref="C21"/>
    </sheetView>
  </sheetViews>
  <sheetFormatPr defaultRowHeight="12.75" x14ac:dyDescent="0.2"/>
  <cols>
    <col min="1" max="1" width="9.140625" style="156"/>
    <col min="2" max="2" width="9.140625" style="157" customWidth="1"/>
    <col min="3" max="3" width="65.5703125" style="157" customWidth="1"/>
    <col min="4" max="4" width="13.5703125" style="156" customWidth="1"/>
    <col min="5" max="5" width="26.42578125" style="156" customWidth="1"/>
    <col min="6" max="6" width="32" style="155" customWidth="1"/>
    <col min="7" max="258" width="9.140625" style="156"/>
    <col min="259" max="259" width="65.5703125" style="156" customWidth="1"/>
    <col min="260" max="260" width="13.5703125" style="156" customWidth="1"/>
    <col min="261" max="261" width="26.42578125" style="156" customWidth="1"/>
    <col min="262" max="262" width="32" style="156" customWidth="1"/>
    <col min="263" max="514" width="9.140625" style="156"/>
    <col min="515" max="515" width="65.5703125" style="156" customWidth="1"/>
    <col min="516" max="516" width="13.5703125" style="156" customWidth="1"/>
    <col min="517" max="517" width="26.42578125" style="156" customWidth="1"/>
    <col min="518" max="518" width="32" style="156" customWidth="1"/>
    <col min="519" max="770" width="9.140625" style="156"/>
    <col min="771" max="771" width="65.5703125" style="156" customWidth="1"/>
    <col min="772" max="772" width="13.5703125" style="156" customWidth="1"/>
    <col min="773" max="773" width="26.42578125" style="156" customWidth="1"/>
    <col min="774" max="774" width="32" style="156" customWidth="1"/>
    <col min="775" max="1026" width="9.140625" style="156"/>
    <col min="1027" max="1027" width="65.5703125" style="156" customWidth="1"/>
    <col min="1028" max="1028" width="13.5703125" style="156" customWidth="1"/>
    <col min="1029" max="1029" width="26.42578125" style="156" customWidth="1"/>
    <col min="1030" max="1030" width="32" style="156" customWidth="1"/>
    <col min="1031" max="1282" width="9.140625" style="156"/>
    <col min="1283" max="1283" width="65.5703125" style="156" customWidth="1"/>
    <col min="1284" max="1284" width="13.5703125" style="156" customWidth="1"/>
    <col min="1285" max="1285" width="26.42578125" style="156" customWidth="1"/>
    <col min="1286" max="1286" width="32" style="156" customWidth="1"/>
    <col min="1287" max="1538" width="9.140625" style="156"/>
    <col min="1539" max="1539" width="65.5703125" style="156" customWidth="1"/>
    <col min="1540" max="1540" width="13.5703125" style="156" customWidth="1"/>
    <col min="1541" max="1541" width="26.42578125" style="156" customWidth="1"/>
    <col min="1542" max="1542" width="32" style="156" customWidth="1"/>
    <col min="1543" max="1794" width="9.140625" style="156"/>
    <col min="1795" max="1795" width="65.5703125" style="156" customWidth="1"/>
    <col min="1796" max="1796" width="13.5703125" style="156" customWidth="1"/>
    <col min="1797" max="1797" width="26.42578125" style="156" customWidth="1"/>
    <col min="1798" max="1798" width="32" style="156" customWidth="1"/>
    <col min="1799" max="2050" width="9.140625" style="156"/>
    <col min="2051" max="2051" width="65.5703125" style="156" customWidth="1"/>
    <col min="2052" max="2052" width="13.5703125" style="156" customWidth="1"/>
    <col min="2053" max="2053" width="26.42578125" style="156" customWidth="1"/>
    <col min="2054" max="2054" width="32" style="156" customWidth="1"/>
    <col min="2055" max="2306" width="9.140625" style="156"/>
    <col min="2307" max="2307" width="65.5703125" style="156" customWidth="1"/>
    <col min="2308" max="2308" width="13.5703125" style="156" customWidth="1"/>
    <col min="2309" max="2309" width="26.42578125" style="156" customWidth="1"/>
    <col min="2310" max="2310" width="32" style="156" customWidth="1"/>
    <col min="2311" max="2562" width="9.140625" style="156"/>
    <col min="2563" max="2563" width="65.5703125" style="156" customWidth="1"/>
    <col min="2564" max="2564" width="13.5703125" style="156" customWidth="1"/>
    <col min="2565" max="2565" width="26.42578125" style="156" customWidth="1"/>
    <col min="2566" max="2566" width="32" style="156" customWidth="1"/>
    <col min="2567" max="2818" width="9.140625" style="156"/>
    <col min="2819" max="2819" width="65.5703125" style="156" customWidth="1"/>
    <col min="2820" max="2820" width="13.5703125" style="156" customWidth="1"/>
    <col min="2821" max="2821" width="26.42578125" style="156" customWidth="1"/>
    <col min="2822" max="2822" width="32" style="156" customWidth="1"/>
    <col min="2823" max="3074" width="9.140625" style="156"/>
    <col min="3075" max="3075" width="65.5703125" style="156" customWidth="1"/>
    <col min="3076" max="3076" width="13.5703125" style="156" customWidth="1"/>
    <col min="3077" max="3077" width="26.42578125" style="156" customWidth="1"/>
    <col min="3078" max="3078" width="32" style="156" customWidth="1"/>
    <col min="3079" max="3330" width="9.140625" style="156"/>
    <col min="3331" max="3331" width="65.5703125" style="156" customWidth="1"/>
    <col min="3332" max="3332" width="13.5703125" style="156" customWidth="1"/>
    <col min="3333" max="3333" width="26.42578125" style="156" customWidth="1"/>
    <col min="3334" max="3334" width="32" style="156" customWidth="1"/>
    <col min="3335" max="3586" width="9.140625" style="156"/>
    <col min="3587" max="3587" width="65.5703125" style="156" customWidth="1"/>
    <col min="3588" max="3588" width="13.5703125" style="156" customWidth="1"/>
    <col min="3589" max="3589" width="26.42578125" style="156" customWidth="1"/>
    <col min="3590" max="3590" width="32" style="156" customWidth="1"/>
    <col min="3591" max="3842" width="9.140625" style="156"/>
    <col min="3843" max="3843" width="65.5703125" style="156" customWidth="1"/>
    <col min="3844" max="3844" width="13.5703125" style="156" customWidth="1"/>
    <col min="3845" max="3845" width="26.42578125" style="156" customWidth="1"/>
    <col min="3846" max="3846" width="32" style="156" customWidth="1"/>
    <col min="3847" max="4098" width="9.140625" style="156"/>
    <col min="4099" max="4099" width="65.5703125" style="156" customWidth="1"/>
    <col min="4100" max="4100" width="13.5703125" style="156" customWidth="1"/>
    <col min="4101" max="4101" width="26.42578125" style="156" customWidth="1"/>
    <col min="4102" max="4102" width="32" style="156" customWidth="1"/>
    <col min="4103" max="4354" width="9.140625" style="156"/>
    <col min="4355" max="4355" width="65.5703125" style="156" customWidth="1"/>
    <col min="4356" max="4356" width="13.5703125" style="156" customWidth="1"/>
    <col min="4357" max="4357" width="26.42578125" style="156" customWidth="1"/>
    <col min="4358" max="4358" width="32" style="156" customWidth="1"/>
    <col min="4359" max="4610" width="9.140625" style="156"/>
    <col min="4611" max="4611" width="65.5703125" style="156" customWidth="1"/>
    <col min="4612" max="4612" width="13.5703125" style="156" customWidth="1"/>
    <col min="4613" max="4613" width="26.42578125" style="156" customWidth="1"/>
    <col min="4614" max="4614" width="32" style="156" customWidth="1"/>
    <col min="4615" max="4866" width="9.140625" style="156"/>
    <col min="4867" max="4867" width="65.5703125" style="156" customWidth="1"/>
    <col min="4868" max="4868" width="13.5703125" style="156" customWidth="1"/>
    <col min="4869" max="4869" width="26.42578125" style="156" customWidth="1"/>
    <col min="4870" max="4870" width="32" style="156" customWidth="1"/>
    <col min="4871" max="5122" width="9.140625" style="156"/>
    <col min="5123" max="5123" width="65.5703125" style="156" customWidth="1"/>
    <col min="5124" max="5124" width="13.5703125" style="156" customWidth="1"/>
    <col min="5125" max="5125" width="26.42578125" style="156" customWidth="1"/>
    <col min="5126" max="5126" width="32" style="156" customWidth="1"/>
    <col min="5127" max="5378" width="9.140625" style="156"/>
    <col min="5379" max="5379" width="65.5703125" style="156" customWidth="1"/>
    <col min="5380" max="5380" width="13.5703125" style="156" customWidth="1"/>
    <col min="5381" max="5381" width="26.42578125" style="156" customWidth="1"/>
    <col min="5382" max="5382" width="32" style="156" customWidth="1"/>
    <col min="5383" max="5634" width="9.140625" style="156"/>
    <col min="5635" max="5635" width="65.5703125" style="156" customWidth="1"/>
    <col min="5636" max="5636" width="13.5703125" style="156" customWidth="1"/>
    <col min="5637" max="5637" width="26.42578125" style="156" customWidth="1"/>
    <col min="5638" max="5638" width="32" style="156" customWidth="1"/>
    <col min="5639" max="5890" width="9.140625" style="156"/>
    <col min="5891" max="5891" width="65.5703125" style="156" customWidth="1"/>
    <col min="5892" max="5892" width="13.5703125" style="156" customWidth="1"/>
    <col min="5893" max="5893" width="26.42578125" style="156" customWidth="1"/>
    <col min="5894" max="5894" width="32" style="156" customWidth="1"/>
    <col min="5895" max="6146" width="9.140625" style="156"/>
    <col min="6147" max="6147" width="65.5703125" style="156" customWidth="1"/>
    <col min="6148" max="6148" width="13.5703125" style="156" customWidth="1"/>
    <col min="6149" max="6149" width="26.42578125" style="156" customWidth="1"/>
    <col min="6150" max="6150" width="32" style="156" customWidth="1"/>
    <col min="6151" max="6402" width="9.140625" style="156"/>
    <col min="6403" max="6403" width="65.5703125" style="156" customWidth="1"/>
    <col min="6404" max="6404" width="13.5703125" style="156" customWidth="1"/>
    <col min="6405" max="6405" width="26.42578125" style="156" customWidth="1"/>
    <col min="6406" max="6406" width="32" style="156" customWidth="1"/>
    <col min="6407" max="6658" width="9.140625" style="156"/>
    <col min="6659" max="6659" width="65.5703125" style="156" customWidth="1"/>
    <col min="6660" max="6660" width="13.5703125" style="156" customWidth="1"/>
    <col min="6661" max="6661" width="26.42578125" style="156" customWidth="1"/>
    <col min="6662" max="6662" width="32" style="156" customWidth="1"/>
    <col min="6663" max="6914" width="9.140625" style="156"/>
    <col min="6915" max="6915" width="65.5703125" style="156" customWidth="1"/>
    <col min="6916" max="6916" width="13.5703125" style="156" customWidth="1"/>
    <col min="6917" max="6917" width="26.42578125" style="156" customWidth="1"/>
    <col min="6918" max="6918" width="32" style="156" customWidth="1"/>
    <col min="6919" max="7170" width="9.140625" style="156"/>
    <col min="7171" max="7171" width="65.5703125" style="156" customWidth="1"/>
    <col min="7172" max="7172" width="13.5703125" style="156" customWidth="1"/>
    <col min="7173" max="7173" width="26.42578125" style="156" customWidth="1"/>
    <col min="7174" max="7174" width="32" style="156" customWidth="1"/>
    <col min="7175" max="7426" width="9.140625" style="156"/>
    <col min="7427" max="7427" width="65.5703125" style="156" customWidth="1"/>
    <col min="7428" max="7428" width="13.5703125" style="156" customWidth="1"/>
    <col min="7429" max="7429" width="26.42578125" style="156" customWidth="1"/>
    <col min="7430" max="7430" width="32" style="156" customWidth="1"/>
    <col min="7431" max="7682" width="9.140625" style="156"/>
    <col min="7683" max="7683" width="65.5703125" style="156" customWidth="1"/>
    <col min="7684" max="7684" width="13.5703125" style="156" customWidth="1"/>
    <col min="7685" max="7685" width="26.42578125" style="156" customWidth="1"/>
    <col min="7686" max="7686" width="32" style="156" customWidth="1"/>
    <col min="7687" max="7938" width="9.140625" style="156"/>
    <col min="7939" max="7939" width="65.5703125" style="156" customWidth="1"/>
    <col min="7940" max="7940" width="13.5703125" style="156" customWidth="1"/>
    <col min="7941" max="7941" width="26.42578125" style="156" customWidth="1"/>
    <col min="7942" max="7942" width="32" style="156" customWidth="1"/>
    <col min="7943" max="8194" width="9.140625" style="156"/>
    <col min="8195" max="8195" width="65.5703125" style="156" customWidth="1"/>
    <col min="8196" max="8196" width="13.5703125" style="156" customWidth="1"/>
    <col min="8197" max="8197" width="26.42578125" style="156" customWidth="1"/>
    <col min="8198" max="8198" width="32" style="156" customWidth="1"/>
    <col min="8199" max="8450" width="9.140625" style="156"/>
    <col min="8451" max="8451" width="65.5703125" style="156" customWidth="1"/>
    <col min="8452" max="8452" width="13.5703125" style="156" customWidth="1"/>
    <col min="8453" max="8453" width="26.42578125" style="156" customWidth="1"/>
    <col min="8454" max="8454" width="32" style="156" customWidth="1"/>
    <col min="8455" max="8706" width="9.140625" style="156"/>
    <col min="8707" max="8707" width="65.5703125" style="156" customWidth="1"/>
    <col min="8708" max="8708" width="13.5703125" style="156" customWidth="1"/>
    <col min="8709" max="8709" width="26.42578125" style="156" customWidth="1"/>
    <col min="8710" max="8710" width="32" style="156" customWidth="1"/>
    <col min="8711" max="8962" width="9.140625" style="156"/>
    <col min="8963" max="8963" width="65.5703125" style="156" customWidth="1"/>
    <col min="8964" max="8964" width="13.5703125" style="156" customWidth="1"/>
    <col min="8965" max="8965" width="26.42578125" style="156" customWidth="1"/>
    <col min="8966" max="8966" width="32" style="156" customWidth="1"/>
    <col min="8967" max="9218" width="9.140625" style="156"/>
    <col min="9219" max="9219" width="65.5703125" style="156" customWidth="1"/>
    <col min="9220" max="9220" width="13.5703125" style="156" customWidth="1"/>
    <col min="9221" max="9221" width="26.42578125" style="156" customWidth="1"/>
    <col min="9222" max="9222" width="32" style="156" customWidth="1"/>
    <col min="9223" max="9474" width="9.140625" style="156"/>
    <col min="9475" max="9475" width="65.5703125" style="156" customWidth="1"/>
    <col min="9476" max="9476" width="13.5703125" style="156" customWidth="1"/>
    <col min="9477" max="9477" width="26.42578125" style="156" customWidth="1"/>
    <col min="9478" max="9478" width="32" style="156" customWidth="1"/>
    <col min="9479" max="9730" width="9.140625" style="156"/>
    <col min="9731" max="9731" width="65.5703125" style="156" customWidth="1"/>
    <col min="9732" max="9732" width="13.5703125" style="156" customWidth="1"/>
    <col min="9733" max="9733" width="26.42578125" style="156" customWidth="1"/>
    <col min="9734" max="9734" width="32" style="156" customWidth="1"/>
    <col min="9735" max="9986" width="9.140625" style="156"/>
    <col min="9987" max="9987" width="65.5703125" style="156" customWidth="1"/>
    <col min="9988" max="9988" width="13.5703125" style="156" customWidth="1"/>
    <col min="9989" max="9989" width="26.42578125" style="156" customWidth="1"/>
    <col min="9990" max="9990" width="32" style="156" customWidth="1"/>
    <col min="9991" max="10242" width="9.140625" style="156"/>
    <col min="10243" max="10243" width="65.5703125" style="156" customWidth="1"/>
    <col min="10244" max="10244" width="13.5703125" style="156" customWidth="1"/>
    <col min="10245" max="10245" width="26.42578125" style="156" customWidth="1"/>
    <col min="10246" max="10246" width="32" style="156" customWidth="1"/>
    <col min="10247" max="10498" width="9.140625" style="156"/>
    <col min="10499" max="10499" width="65.5703125" style="156" customWidth="1"/>
    <col min="10500" max="10500" width="13.5703125" style="156" customWidth="1"/>
    <col min="10501" max="10501" width="26.42578125" style="156" customWidth="1"/>
    <col min="10502" max="10502" width="32" style="156" customWidth="1"/>
    <col min="10503" max="10754" width="9.140625" style="156"/>
    <col min="10755" max="10755" width="65.5703125" style="156" customWidth="1"/>
    <col min="10756" max="10756" width="13.5703125" style="156" customWidth="1"/>
    <col min="10757" max="10757" width="26.42578125" style="156" customWidth="1"/>
    <col min="10758" max="10758" width="32" style="156" customWidth="1"/>
    <col min="10759" max="11010" width="9.140625" style="156"/>
    <col min="11011" max="11011" width="65.5703125" style="156" customWidth="1"/>
    <col min="11012" max="11012" width="13.5703125" style="156" customWidth="1"/>
    <col min="11013" max="11013" width="26.42578125" style="156" customWidth="1"/>
    <col min="11014" max="11014" width="32" style="156" customWidth="1"/>
    <col min="11015" max="11266" width="9.140625" style="156"/>
    <col min="11267" max="11267" width="65.5703125" style="156" customWidth="1"/>
    <col min="11268" max="11268" width="13.5703125" style="156" customWidth="1"/>
    <col min="11269" max="11269" width="26.42578125" style="156" customWidth="1"/>
    <col min="11270" max="11270" width="32" style="156" customWidth="1"/>
    <col min="11271" max="11522" width="9.140625" style="156"/>
    <col min="11523" max="11523" width="65.5703125" style="156" customWidth="1"/>
    <col min="11524" max="11524" width="13.5703125" style="156" customWidth="1"/>
    <col min="11525" max="11525" width="26.42578125" style="156" customWidth="1"/>
    <col min="11526" max="11526" width="32" style="156" customWidth="1"/>
    <col min="11527" max="11778" width="9.140625" style="156"/>
    <col min="11779" max="11779" width="65.5703125" style="156" customWidth="1"/>
    <col min="11780" max="11780" width="13.5703125" style="156" customWidth="1"/>
    <col min="11781" max="11781" width="26.42578125" style="156" customWidth="1"/>
    <col min="11782" max="11782" width="32" style="156" customWidth="1"/>
    <col min="11783" max="12034" width="9.140625" style="156"/>
    <col min="12035" max="12035" width="65.5703125" style="156" customWidth="1"/>
    <col min="12036" max="12036" width="13.5703125" style="156" customWidth="1"/>
    <col min="12037" max="12037" width="26.42578125" style="156" customWidth="1"/>
    <col min="12038" max="12038" width="32" style="156" customWidth="1"/>
    <col min="12039" max="12290" width="9.140625" style="156"/>
    <col min="12291" max="12291" width="65.5703125" style="156" customWidth="1"/>
    <col min="12292" max="12292" width="13.5703125" style="156" customWidth="1"/>
    <col min="12293" max="12293" width="26.42578125" style="156" customWidth="1"/>
    <col min="12294" max="12294" width="32" style="156" customWidth="1"/>
    <col min="12295" max="12546" width="9.140625" style="156"/>
    <col min="12547" max="12547" width="65.5703125" style="156" customWidth="1"/>
    <col min="12548" max="12548" width="13.5703125" style="156" customWidth="1"/>
    <col min="12549" max="12549" width="26.42578125" style="156" customWidth="1"/>
    <col min="12550" max="12550" width="32" style="156" customWidth="1"/>
    <col min="12551" max="12802" width="9.140625" style="156"/>
    <col min="12803" max="12803" width="65.5703125" style="156" customWidth="1"/>
    <col min="12804" max="12804" width="13.5703125" style="156" customWidth="1"/>
    <col min="12805" max="12805" width="26.42578125" style="156" customWidth="1"/>
    <col min="12806" max="12806" width="32" style="156" customWidth="1"/>
    <col min="12807" max="13058" width="9.140625" style="156"/>
    <col min="13059" max="13059" width="65.5703125" style="156" customWidth="1"/>
    <col min="13060" max="13060" width="13.5703125" style="156" customWidth="1"/>
    <col min="13061" max="13061" width="26.42578125" style="156" customWidth="1"/>
    <col min="13062" max="13062" width="32" style="156" customWidth="1"/>
    <col min="13063" max="13314" width="9.140625" style="156"/>
    <col min="13315" max="13315" width="65.5703125" style="156" customWidth="1"/>
    <col min="13316" max="13316" width="13.5703125" style="156" customWidth="1"/>
    <col min="13317" max="13317" width="26.42578125" style="156" customWidth="1"/>
    <col min="13318" max="13318" width="32" style="156" customWidth="1"/>
    <col min="13319" max="13570" width="9.140625" style="156"/>
    <col min="13571" max="13571" width="65.5703125" style="156" customWidth="1"/>
    <col min="13572" max="13572" width="13.5703125" style="156" customWidth="1"/>
    <col min="13573" max="13573" width="26.42578125" style="156" customWidth="1"/>
    <col min="13574" max="13574" width="32" style="156" customWidth="1"/>
    <col min="13575" max="13826" width="9.140625" style="156"/>
    <col min="13827" max="13827" width="65.5703125" style="156" customWidth="1"/>
    <col min="13828" max="13828" width="13.5703125" style="156" customWidth="1"/>
    <col min="13829" max="13829" width="26.42578125" style="156" customWidth="1"/>
    <col min="13830" max="13830" width="32" style="156" customWidth="1"/>
    <col min="13831" max="14082" width="9.140625" style="156"/>
    <col min="14083" max="14083" width="65.5703125" style="156" customWidth="1"/>
    <col min="14084" max="14084" width="13.5703125" style="156" customWidth="1"/>
    <col min="14085" max="14085" width="26.42578125" style="156" customWidth="1"/>
    <col min="14086" max="14086" width="32" style="156" customWidth="1"/>
    <col min="14087" max="14338" width="9.140625" style="156"/>
    <col min="14339" max="14339" width="65.5703125" style="156" customWidth="1"/>
    <col min="14340" max="14340" width="13.5703125" style="156" customWidth="1"/>
    <col min="14341" max="14341" width="26.42578125" style="156" customWidth="1"/>
    <col min="14342" max="14342" width="32" style="156" customWidth="1"/>
    <col min="14343" max="14594" width="9.140625" style="156"/>
    <col min="14595" max="14595" width="65.5703125" style="156" customWidth="1"/>
    <col min="14596" max="14596" width="13.5703125" style="156" customWidth="1"/>
    <col min="14597" max="14597" width="26.42578125" style="156" customWidth="1"/>
    <col min="14598" max="14598" width="32" style="156" customWidth="1"/>
    <col min="14599" max="14850" width="9.140625" style="156"/>
    <col min="14851" max="14851" width="65.5703125" style="156" customWidth="1"/>
    <col min="14852" max="14852" width="13.5703125" style="156" customWidth="1"/>
    <col min="14853" max="14853" width="26.42578125" style="156" customWidth="1"/>
    <col min="14854" max="14854" width="32" style="156" customWidth="1"/>
    <col min="14855" max="15106" width="9.140625" style="156"/>
    <col min="15107" max="15107" width="65.5703125" style="156" customWidth="1"/>
    <col min="15108" max="15108" width="13.5703125" style="156" customWidth="1"/>
    <col min="15109" max="15109" width="26.42578125" style="156" customWidth="1"/>
    <col min="15110" max="15110" width="32" style="156" customWidth="1"/>
    <col min="15111" max="15362" width="9.140625" style="156"/>
    <col min="15363" max="15363" width="65.5703125" style="156" customWidth="1"/>
    <col min="15364" max="15364" width="13.5703125" style="156" customWidth="1"/>
    <col min="15365" max="15365" width="26.42578125" style="156" customWidth="1"/>
    <col min="15366" max="15366" width="32" style="156" customWidth="1"/>
    <col min="15367" max="15618" width="9.140625" style="156"/>
    <col min="15619" max="15619" width="65.5703125" style="156" customWidth="1"/>
    <col min="15620" max="15620" width="13.5703125" style="156" customWidth="1"/>
    <col min="15621" max="15621" width="26.42578125" style="156" customWidth="1"/>
    <col min="15622" max="15622" width="32" style="156" customWidth="1"/>
    <col min="15623" max="15874" width="9.140625" style="156"/>
    <col min="15875" max="15875" width="65.5703125" style="156" customWidth="1"/>
    <col min="15876" max="15876" width="13.5703125" style="156" customWidth="1"/>
    <col min="15877" max="15877" width="26.42578125" style="156" customWidth="1"/>
    <col min="15878" max="15878" width="32" style="156" customWidth="1"/>
    <col min="15879" max="16130" width="9.140625" style="156"/>
    <col min="16131" max="16131" width="65.5703125" style="156" customWidth="1"/>
    <col min="16132" max="16132" width="13.5703125" style="156" customWidth="1"/>
    <col min="16133" max="16133" width="26.42578125" style="156" customWidth="1"/>
    <col min="16134" max="16134" width="32" style="156" customWidth="1"/>
    <col min="16135" max="16384" width="9.140625" style="156"/>
  </cols>
  <sheetData>
    <row r="2" spans="1:6" ht="15.75" x14ac:dyDescent="0.25">
      <c r="A2" s="154" t="s">
        <v>46</v>
      </c>
      <c r="B2" s="154"/>
      <c r="C2" s="154"/>
      <c r="D2" s="154"/>
      <c r="E2" s="154"/>
    </row>
    <row r="5" spans="1:6" ht="13.5" thickBot="1" x14ac:dyDescent="0.25"/>
    <row r="6" spans="1:6" s="157" customFormat="1" ht="23.25" thickBot="1" x14ac:dyDescent="0.25">
      <c r="A6" s="158" t="s">
        <v>8</v>
      </c>
      <c r="B6" s="158" t="s">
        <v>17</v>
      </c>
      <c r="C6" s="158" t="s">
        <v>29</v>
      </c>
      <c r="D6" s="159" t="s">
        <v>18</v>
      </c>
      <c r="E6" s="160" t="s">
        <v>47</v>
      </c>
      <c r="F6" s="161"/>
    </row>
    <row r="7" spans="1:6" s="98" customFormat="1" ht="44.25" x14ac:dyDescent="0.25">
      <c r="A7" s="99"/>
      <c r="B7" s="100" t="s">
        <v>19</v>
      </c>
      <c r="C7" s="101" t="s">
        <v>39</v>
      </c>
      <c r="D7" s="102">
        <v>460</v>
      </c>
      <c r="E7" s="103" t="s">
        <v>37</v>
      </c>
      <c r="F7" s="152" t="s">
        <v>31</v>
      </c>
    </row>
    <row r="8" spans="1:6" s="98" customFormat="1" ht="31.5" x14ac:dyDescent="0.25">
      <c r="A8" s="104"/>
      <c r="B8" s="105" t="s">
        <v>20</v>
      </c>
      <c r="C8" s="106" t="s">
        <v>40</v>
      </c>
      <c r="D8" s="107">
        <v>200</v>
      </c>
      <c r="E8" s="108" t="s">
        <v>37</v>
      </c>
      <c r="F8" s="153"/>
    </row>
    <row r="9" spans="1:6" s="98" customFormat="1" ht="47.25" x14ac:dyDescent="0.25">
      <c r="A9" s="104"/>
      <c r="B9" s="105" t="s">
        <v>21</v>
      </c>
      <c r="C9" s="106" t="s">
        <v>41</v>
      </c>
      <c r="D9" s="107">
        <v>1100</v>
      </c>
      <c r="E9" s="108" t="s">
        <v>50</v>
      </c>
      <c r="F9" s="109" t="s">
        <v>51</v>
      </c>
    </row>
    <row r="10" spans="1:6" s="98" customFormat="1" ht="31.5" x14ac:dyDescent="0.25">
      <c r="A10" s="110"/>
      <c r="B10" s="111" t="s">
        <v>22</v>
      </c>
      <c r="C10" s="112" t="s">
        <v>23</v>
      </c>
      <c r="D10" s="113">
        <v>130</v>
      </c>
      <c r="E10" s="114" t="s">
        <v>38</v>
      </c>
      <c r="F10" s="115" t="s">
        <v>32</v>
      </c>
    </row>
    <row r="11" spans="1:6" s="98" customFormat="1" ht="32.25" thickBot="1" x14ac:dyDescent="0.3">
      <c r="A11" s="110"/>
      <c r="B11" s="105" t="s">
        <v>44</v>
      </c>
      <c r="C11" s="112" t="s">
        <v>52</v>
      </c>
      <c r="D11" s="113">
        <v>10</v>
      </c>
      <c r="E11" s="114" t="s">
        <v>53</v>
      </c>
      <c r="F11" s="115" t="s">
        <v>54</v>
      </c>
    </row>
    <row r="12" spans="1:6" s="98" customFormat="1" ht="47.25" x14ac:dyDescent="0.25">
      <c r="A12" s="99"/>
      <c r="B12" s="100" t="s">
        <v>24</v>
      </c>
      <c r="C12" s="101" t="s">
        <v>48</v>
      </c>
      <c r="D12" s="102">
        <v>1400</v>
      </c>
      <c r="E12" s="103" t="s">
        <v>50</v>
      </c>
      <c r="F12" s="116" t="s">
        <v>51</v>
      </c>
    </row>
    <row r="13" spans="1:6" s="98" customFormat="1" ht="79.5" thickBot="1" x14ac:dyDescent="0.3">
      <c r="A13" s="104"/>
      <c r="B13" s="105" t="s">
        <v>25</v>
      </c>
      <c r="C13" s="106" t="s">
        <v>42</v>
      </c>
      <c r="D13" s="107">
        <v>1600</v>
      </c>
      <c r="E13" s="108" t="s">
        <v>55</v>
      </c>
      <c r="F13" s="108" t="s">
        <v>56</v>
      </c>
    </row>
    <row r="14" spans="1:6" s="98" customFormat="1" ht="28.5" x14ac:dyDescent="0.25">
      <c r="A14" s="104"/>
      <c r="B14" s="105" t="s">
        <v>26</v>
      </c>
      <c r="C14" s="106" t="s">
        <v>43</v>
      </c>
      <c r="D14" s="107">
        <v>350</v>
      </c>
      <c r="E14" s="108" t="s">
        <v>37</v>
      </c>
      <c r="F14" s="162" t="s">
        <v>31</v>
      </c>
    </row>
    <row r="15" spans="1:6" s="98" customFormat="1" ht="32.25" thickBot="1" x14ac:dyDescent="0.3">
      <c r="A15" s="117"/>
      <c r="B15" s="118" t="s">
        <v>27</v>
      </c>
      <c r="C15" s="119" t="s">
        <v>28</v>
      </c>
      <c r="D15" s="120">
        <v>1000</v>
      </c>
      <c r="E15" s="121" t="s">
        <v>50</v>
      </c>
      <c r="F15" s="122" t="s">
        <v>51</v>
      </c>
    </row>
  </sheetData>
  <mergeCells count="2">
    <mergeCell ref="A2:E2"/>
    <mergeCell ref="F7:F8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ПЛ-2 СС</vt:lpstr>
      <vt:lpstr>ceni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Irina Luceska</cp:lastModifiedBy>
  <cp:lastPrinted>2020-10-14T10:29:02Z</cp:lastPrinted>
  <dcterms:created xsi:type="dcterms:W3CDTF">2008-07-24T09:02:43Z</dcterms:created>
  <dcterms:modified xsi:type="dcterms:W3CDTF">2023-11-02T11:40:37Z</dcterms:modified>
</cp:coreProperties>
</file>